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 activeTab="1"/>
  </bookViews>
  <sheets>
    <sheet name="ПМС2019изпълн." sheetId="1" r:id="rId1"/>
    <sheet name="Закон ДБ 2019" sheetId="2" r:id="rId2"/>
  </sheets>
  <definedNames>
    <definedName name="_xlnm.Print_Area" localSheetId="1">'Закон ДБ 2019'!$B$1:$E$40</definedName>
  </definedNames>
  <calcPr calcId="162913"/>
</workbook>
</file>

<file path=xl/calcChain.xml><?xml version="1.0" encoding="utf-8"?>
<calcChain xmlns="http://schemas.openxmlformats.org/spreadsheetml/2006/main">
  <c r="E13" i="1" l="1"/>
  <c r="E11" i="1"/>
  <c r="E10" i="1"/>
  <c r="E9" i="1"/>
  <c r="E71" i="1" l="1"/>
  <c r="E72" i="1"/>
  <c r="E67" i="1"/>
  <c r="E70" i="1"/>
  <c r="E69" i="1"/>
  <c r="E63" i="1"/>
  <c r="E57" i="1"/>
  <c r="E52" i="1"/>
  <c r="E55" i="1"/>
  <c r="E48" i="1"/>
  <c r="E46" i="1"/>
  <c r="E41" i="1"/>
  <c r="E39" i="1"/>
  <c r="E33" i="1"/>
  <c r="E31" i="1"/>
  <c r="E28" i="1"/>
  <c r="E23" i="1"/>
</calcChain>
</file>

<file path=xl/sharedStrings.xml><?xml version="1.0" encoding="utf-8"?>
<sst xmlns="http://schemas.openxmlformats.org/spreadsheetml/2006/main" count="179" uniqueCount="121">
  <si>
    <r>
      <t xml:space="preserve">Чл. 24. </t>
    </r>
    <r>
      <rPr>
        <sz val="12"/>
        <color theme="1"/>
        <rFont val="Times New Roman"/>
        <family val="1"/>
        <charset val="204"/>
      </rPr>
      <t>(1) Приема бюджета на Министерството на транспорта, информационните технологии и съобщенията за 2019 г., както следва:</t>
    </r>
  </si>
  <si>
    <t>№</t>
  </si>
  <si>
    <t>Показатели</t>
  </si>
  <si>
    <t>Сума</t>
  </si>
  <si>
    <t>(хил. лв.)</t>
  </si>
  <si>
    <t>I.</t>
  </si>
  <si>
    <t>ПРИХОДИ, ПОМОЩИ И ДАРЕНИЯ</t>
  </si>
  <si>
    <t>52 864,4</t>
  </si>
  <si>
    <t>Неданъчни приходи</t>
  </si>
  <si>
    <t>1.1.</t>
  </si>
  <si>
    <t>Държавни такси</t>
  </si>
  <si>
    <t>21 594,4</t>
  </si>
  <si>
    <t>1.2.</t>
  </si>
  <si>
    <t xml:space="preserve">Приходи и доходи от собственост </t>
  </si>
  <si>
    <t>807,0</t>
  </si>
  <si>
    <t>1.3.</t>
  </si>
  <si>
    <t>Глоби, санкции и наказателни лихви</t>
  </si>
  <si>
    <t>4 169,0</t>
  </si>
  <si>
    <t>1.4.</t>
  </si>
  <si>
    <t>Други приходи</t>
  </si>
  <si>
    <t>26 294,0</t>
  </si>
  <si>
    <t>II.</t>
  </si>
  <si>
    <t xml:space="preserve">РАЗХОДИ                                       </t>
  </si>
  <si>
    <t>267 226,3</t>
  </si>
  <si>
    <t xml:space="preserve">Текущи разходи                                            </t>
  </si>
  <si>
    <t>256 035,3</t>
  </si>
  <si>
    <t>в т.ч.</t>
  </si>
  <si>
    <t>Персонал</t>
  </si>
  <si>
    <t>33 414,1</t>
  </si>
  <si>
    <t>Субсидии и други текущи трансфери</t>
  </si>
  <si>
    <t>196 449,0</t>
  </si>
  <si>
    <t>1.2.1.</t>
  </si>
  <si>
    <t>Субсидии и други текущи трансфери за нефинансови предприятия</t>
  </si>
  <si>
    <t>1.2.1.1.</t>
  </si>
  <si>
    <t xml:space="preserve">    - за „БДЖ Пътнически превози“ ЕООД</t>
  </si>
  <si>
    <t>175 000,0</t>
  </si>
  <si>
    <t>1.2.1.2.</t>
  </si>
  <si>
    <t xml:space="preserve">    - за „Български пощи“ ЕАД</t>
  </si>
  <si>
    <t>21 449,0</t>
  </si>
  <si>
    <t xml:space="preserve">Капиталови разходи </t>
  </si>
  <si>
    <t>11 191,0</t>
  </si>
  <si>
    <t>2.1.</t>
  </si>
  <si>
    <t xml:space="preserve">Придобиване на дълготрайни активи и основен ремонт </t>
  </si>
  <si>
    <t>III.</t>
  </si>
  <si>
    <t>БЮДЖЕТНИ ВЗАИМООТНОШЕНИЯ (ТРАНСФЕРИ) - (+/-)</t>
  </si>
  <si>
    <t>112 361,9</t>
  </si>
  <si>
    <t>Бюджетно взаимоотношение с централния бюджет (+/-)</t>
  </si>
  <si>
    <t>144 729,6</t>
  </si>
  <si>
    <t>Бюджетни взаимоотношения с други бюджетни организации (+/-)</t>
  </si>
  <si>
    <t>9 350,0</t>
  </si>
  <si>
    <t xml:space="preserve">        Получени трансфери (+)</t>
  </si>
  <si>
    <t>2.1.1.</t>
  </si>
  <si>
    <t>в т.ч. от Държавното обществено осигуряване</t>
  </si>
  <si>
    <t>250,0</t>
  </si>
  <si>
    <t>Трансфери между бюджети и сметки за средствата от Европейския съюз (+/-)</t>
  </si>
  <si>
    <t>-41 717,7</t>
  </si>
  <si>
    <t>3.1.</t>
  </si>
  <si>
    <t xml:space="preserve">       Предоставени трансфери (-)</t>
  </si>
  <si>
    <t>IV.</t>
  </si>
  <si>
    <t>БЮДЖЕТНО САЛДО (І-ІІ+ІІІ)</t>
  </si>
  <si>
    <t>-102 000,0</t>
  </si>
  <si>
    <t>V.</t>
  </si>
  <si>
    <t xml:space="preserve">ОПЕРАЦИИ В ЧАСТТА НА ФИНАНСИРАНЕТО - НЕТО </t>
  </si>
  <si>
    <t>102 000,0</t>
  </si>
  <si>
    <t>Предоставена възмездна финансова помощ (нето)</t>
  </si>
  <si>
    <t>Възстановени суми по възмездна финансова помощ (+)</t>
  </si>
  <si>
    <t xml:space="preserve"> (2) Утвърждава разпределение на разходите по ал. 1 по области на политики и бюджетни програми, както следва:</t>
  </si>
  <si>
    <t>Наименование на областта на политика / бюджетната програма</t>
  </si>
  <si>
    <t>Политика в областта на транспорта</t>
  </si>
  <si>
    <t>223 753,6</t>
  </si>
  <si>
    <t>Политика в областта на съобщенията и информационните технологии</t>
  </si>
  <si>
    <t>22 510,4</t>
  </si>
  <si>
    <t>Бюджетна програма „Административно обслужване, медицинска и психологическа експертиза“</t>
  </si>
  <si>
    <t>20 962,3</t>
  </si>
  <si>
    <t>Всичко:</t>
  </si>
  <si>
    <t>15. ПОКАЗАТЕЛИ ПО БЮДЖЕТНИТЕ ПРОГРАМИ ПО БЮДЖЕТА</t>
  </si>
  <si>
    <t>НА МИНИСТЕРСТВОТО НА ТРАНСПОРТА, ИНФОРМАЦИОННИТЕ ТЕХНОЛОГИИ И СЪОБЩЕНИЯТА ЗА 2019 Г.</t>
  </si>
  <si>
    <t>РАЗХОДИ ПО ОБЛАСТИ НА ПОЛИТИКИ И БЮДЖЕТНИ ПРОГРАМИ</t>
  </si>
  <si>
    <t>Класификационен код съгласно РМС № 733 от 2018 г. за изм. на РМС № 502 от 2017 г.</t>
  </si>
  <si>
    <t xml:space="preserve">НАИМЕНОВАНИЕ </t>
  </si>
  <si>
    <t>(в лева)</t>
  </si>
  <si>
    <t>2300.01.00</t>
  </si>
  <si>
    <t>223 753 600</t>
  </si>
  <si>
    <t>2300.01.01</t>
  </si>
  <si>
    <t>Бюджетна програма „Развитие и поддръжка на транспортната инфраструктура“</t>
  </si>
  <si>
    <t>2300.01.02</t>
  </si>
  <si>
    <t>Бюджетна програма „Организация, управление на транспорта, осигуряване на безопасност, сигурност и екологосъобразност“</t>
  </si>
  <si>
    <t>2300.01.03</t>
  </si>
  <si>
    <t>Бюджетна програма „Търсене и спасяване във водния и въздушния транспорт“</t>
  </si>
  <si>
    <t>2300.01.04</t>
  </si>
  <si>
    <t>Бюджетна програма „Разследване на произшествия във въздушния, водния и железопътния транспорт“</t>
  </si>
  <si>
    <t>2300.02.00</t>
  </si>
  <si>
    <t>22 510 400</t>
  </si>
  <si>
    <t>2300.02.01</t>
  </si>
  <si>
    <t>Бюджетна програма „Развитие на съобщенията и информационните технологии“</t>
  </si>
  <si>
    <t>2300.03.00</t>
  </si>
  <si>
    <t>20 962 300</t>
  </si>
  <si>
    <t>Общо:</t>
  </si>
  <si>
    <t>267 226 300</t>
  </si>
  <si>
    <t>РАЗПРЕДЕЛЕНИЕ НА</t>
  </si>
  <si>
    <t xml:space="preserve">ВЕДОМСТВЕНИТЕ И АДМИНИСТРИРАНИТЕ РАЗХОДИ </t>
  </si>
  <si>
    <t>ПО БЮДЖЕТНИ ПРОГРАМИ ЗА 2019 Г.</t>
  </si>
  <si>
    <t>РАЗХОДИ ПО ПРОГРАМИ</t>
  </si>
  <si>
    <t>2300.01.02 Бюджетна програма „Организация, управление на транспорта, осигуряване на безопасност, сигурност и екологосъобразност“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</si>
  <si>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</si>
  <si>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</si>
  <si>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</si>
  <si>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</si>
  <si>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</si>
  <si>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</si>
  <si>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 xml:space="preserve">   Субсидии за превоз на пътници на територията на Република България с железопътен транспорт по дългосрочен договор за извършване на обществени превозни услуги в областта на железопътния транспорт на територията на Република България</t>
  </si>
  <si>
    <t>ІІІ. Общо разходи (I+II)</t>
  </si>
  <si>
    <t>2300.01.03 Бюджетна програма „Търсене и спасяване във водния и въздушния транспорт“</t>
  </si>
  <si>
    <t>2300.01.04 Бюджетна програма „Разследване на произшествия във въздушния, водния и железопътния транспорт“</t>
  </si>
  <si>
    <t>2300.02.01 Бюджетна програма „Развитие на съобщенията и информационните технологии“</t>
  </si>
  <si>
    <t xml:space="preserve">   Субсидии за компенсиране на несправедливата финансова тежест от извършване на универсална пощенска услуга по Закона за пощенските услуги</t>
  </si>
  <si>
    <t>2300.03.00 Бюджетна програма „Административно обслужване, медицинска и психологическа експертиза“</t>
  </si>
  <si>
    <t>ВЕДОМСТВЕНИ И АДМИНИСТРИРАНИ РАЗХОДИ ПО БЮДЖЕТА ЗА 2019 Г. - ОБЩО</t>
  </si>
  <si>
    <t xml:space="preserve">Общо разходи по бюджетните програми на </t>
  </si>
  <si>
    <t>Министерството на транспорта, информационните технологии и съобщенията</t>
  </si>
  <si>
    <t>II. Администрирани разходни параграфи по бюджета - 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</si>
</sst>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trike/>
      <sz val="10"/>
      <color rgb="FF000000"/>
      <name val="Times New Roman"/>
      <family val="1"/>
      <charset val="204"/>
    </font>
    <font>
      <strike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3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 indent="4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3" fontId="9" fillId="2" borderId="4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3" fontId="9" fillId="2" borderId="10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3"/>
  <sheetViews>
    <sheetView topLeftCell="A37" zoomScaleNormal="100" workbookViewId="0">
      <selection activeCell="D60" sqref="D60"/>
    </sheetView>
  </sheetViews>
  <sheetFormatPr defaultColWidth="11.140625" defaultRowHeight="15" x14ac:dyDescent="0.25"/>
  <cols>
    <col min="3" max="3" width="23.7109375" customWidth="1"/>
    <col min="4" max="4" width="68.85546875" customWidth="1"/>
  </cols>
  <sheetData>
    <row r="2" spans="1:5" x14ac:dyDescent="0.25">
      <c r="A2" s="55" t="s">
        <v>75</v>
      </c>
      <c r="B2" s="55"/>
      <c r="C2" s="55"/>
      <c r="D2" s="55"/>
      <c r="E2" s="55"/>
    </row>
    <row r="3" spans="1:5" x14ac:dyDescent="0.25">
      <c r="A3" s="55" t="s">
        <v>76</v>
      </c>
      <c r="B3" s="55"/>
      <c r="C3" s="55"/>
      <c r="D3" s="55"/>
      <c r="E3" s="55"/>
    </row>
    <row r="4" spans="1:5" ht="15.75" thickBot="1" x14ac:dyDescent="0.3">
      <c r="A4" s="56" t="s">
        <v>77</v>
      </c>
      <c r="B4" s="56"/>
      <c r="C4" s="56"/>
      <c r="D4" s="56"/>
      <c r="E4" s="56"/>
    </row>
    <row r="5" spans="1:5" ht="45" customHeight="1" x14ac:dyDescent="0.25">
      <c r="C5" s="48" t="s">
        <v>78</v>
      </c>
      <c r="D5" s="48" t="s">
        <v>79</v>
      </c>
      <c r="E5" s="25" t="s">
        <v>3</v>
      </c>
    </row>
    <row r="6" spans="1:5" ht="45" customHeight="1" thickBot="1" x14ac:dyDescent="0.3">
      <c r="C6" s="49"/>
      <c r="D6" s="49"/>
      <c r="E6" s="26" t="s">
        <v>80</v>
      </c>
    </row>
    <row r="7" spans="1:5" ht="15.75" thickBot="1" x14ac:dyDescent="0.3">
      <c r="C7" s="27" t="s">
        <v>81</v>
      </c>
      <c r="D7" s="28" t="s">
        <v>68</v>
      </c>
      <c r="E7" s="54" t="s">
        <v>82</v>
      </c>
    </row>
    <row r="8" spans="1:5" ht="15.75" thickBot="1" x14ac:dyDescent="0.3">
      <c r="C8" s="29" t="s">
        <v>83</v>
      </c>
      <c r="D8" s="30" t="s">
        <v>84</v>
      </c>
      <c r="E8" s="33"/>
    </row>
    <row r="9" spans="1:5" ht="26.25" thickBot="1" x14ac:dyDescent="0.3">
      <c r="C9" s="31" t="s">
        <v>85</v>
      </c>
      <c r="D9" s="32" t="s">
        <v>86</v>
      </c>
      <c r="E9" s="33">
        <f>E31</f>
        <v>220104600</v>
      </c>
    </row>
    <row r="10" spans="1:5" ht="15.75" thickBot="1" x14ac:dyDescent="0.3">
      <c r="C10" s="31" t="s">
        <v>87</v>
      </c>
      <c r="D10" s="32" t="s">
        <v>88</v>
      </c>
      <c r="E10" s="33">
        <f>E39</f>
        <v>3394700</v>
      </c>
    </row>
    <row r="11" spans="1:5" ht="26.25" thickBot="1" x14ac:dyDescent="0.3">
      <c r="C11" s="31" t="s">
        <v>89</v>
      </c>
      <c r="D11" s="32" t="s">
        <v>90</v>
      </c>
      <c r="E11" s="33">
        <f>E46</f>
        <v>254300</v>
      </c>
    </row>
    <row r="12" spans="1:5" ht="15.75" thickBot="1" x14ac:dyDescent="0.3">
      <c r="C12" s="27" t="s">
        <v>91</v>
      </c>
      <c r="D12" s="28" t="s">
        <v>70</v>
      </c>
      <c r="E12" s="54" t="s">
        <v>92</v>
      </c>
    </row>
    <row r="13" spans="1:5" ht="15.75" thickBot="1" x14ac:dyDescent="0.3">
      <c r="C13" s="31" t="s">
        <v>93</v>
      </c>
      <c r="D13" s="32" t="s">
        <v>94</v>
      </c>
      <c r="E13" s="33">
        <f>E55</f>
        <v>22510400</v>
      </c>
    </row>
    <row r="14" spans="1:5" ht="26.25" thickBot="1" x14ac:dyDescent="0.3">
      <c r="C14" s="27" t="s">
        <v>95</v>
      </c>
      <c r="D14" s="28" t="s">
        <v>72</v>
      </c>
      <c r="E14" s="54" t="s">
        <v>96</v>
      </c>
    </row>
    <row r="15" spans="1:5" ht="15.75" thickBot="1" x14ac:dyDescent="0.3">
      <c r="C15" s="34"/>
      <c r="D15" s="28" t="s">
        <v>97</v>
      </c>
      <c r="E15" s="54" t="s">
        <v>98</v>
      </c>
    </row>
    <row r="17" spans="4:5" x14ac:dyDescent="0.25">
      <c r="D17" s="23" t="s">
        <v>99</v>
      </c>
    </row>
    <row r="18" spans="4:5" x14ac:dyDescent="0.25">
      <c r="D18" s="23" t="s">
        <v>100</v>
      </c>
    </row>
    <row r="19" spans="4:5" ht="15.75" thickBot="1" x14ac:dyDescent="0.3">
      <c r="D19" s="23" t="s">
        <v>101</v>
      </c>
    </row>
    <row r="20" spans="4:5" x14ac:dyDescent="0.25">
      <c r="D20" s="48" t="s">
        <v>102</v>
      </c>
      <c r="E20" s="25" t="s">
        <v>3</v>
      </c>
    </row>
    <row r="21" spans="4:5" ht="15.75" thickBot="1" x14ac:dyDescent="0.3">
      <c r="D21" s="49"/>
      <c r="E21" s="26" t="s">
        <v>80</v>
      </c>
    </row>
    <row r="22" spans="4:5" ht="25.5" customHeight="1" thickBot="1" x14ac:dyDescent="0.3">
      <c r="D22" s="46" t="s">
        <v>103</v>
      </c>
      <c r="E22" s="47"/>
    </row>
    <row r="23" spans="4:5" x14ac:dyDescent="0.25">
      <c r="D23" s="36" t="s">
        <v>104</v>
      </c>
      <c r="E23" s="43">
        <f>SUM(E25:E27)</f>
        <v>45104600</v>
      </c>
    </row>
    <row r="24" spans="4:5" x14ac:dyDescent="0.25">
      <c r="D24" s="38" t="s">
        <v>105</v>
      </c>
      <c r="E24" s="42"/>
    </row>
    <row r="25" spans="4:5" x14ac:dyDescent="0.25">
      <c r="D25" s="40" t="s">
        <v>106</v>
      </c>
      <c r="E25" s="42">
        <v>21827200</v>
      </c>
    </row>
    <row r="26" spans="4:5" x14ac:dyDescent="0.25">
      <c r="D26" s="40" t="s">
        <v>107</v>
      </c>
      <c r="E26" s="42">
        <v>18699400</v>
      </c>
    </row>
    <row r="27" spans="4:5" x14ac:dyDescent="0.25">
      <c r="D27" s="40" t="s">
        <v>108</v>
      </c>
      <c r="E27" s="42">
        <v>4578000</v>
      </c>
    </row>
    <row r="28" spans="4:5" x14ac:dyDescent="0.25">
      <c r="D28" s="36" t="s">
        <v>109</v>
      </c>
      <c r="E28" s="43">
        <f>E30</f>
        <v>175000000</v>
      </c>
    </row>
    <row r="29" spans="4:5" x14ac:dyDescent="0.25">
      <c r="D29" s="38" t="s">
        <v>105</v>
      </c>
      <c r="E29" s="42"/>
    </row>
    <row r="30" spans="4:5" ht="51" x14ac:dyDescent="0.25">
      <c r="D30" s="40" t="s">
        <v>110</v>
      </c>
      <c r="E30" s="42">
        <v>175000000</v>
      </c>
    </row>
    <row r="31" spans="4:5" ht="15.75" thickBot="1" x14ac:dyDescent="0.3">
      <c r="D31" s="41" t="s">
        <v>111</v>
      </c>
      <c r="E31" s="44">
        <f>E23+E28</f>
        <v>220104600</v>
      </c>
    </row>
    <row r="32" spans="4:5" ht="25.5" customHeight="1" thickBot="1" x14ac:dyDescent="0.3">
      <c r="D32" s="46" t="s">
        <v>112</v>
      </c>
      <c r="E32" s="47"/>
    </row>
    <row r="33" spans="4:5" x14ac:dyDescent="0.25">
      <c r="D33" s="36" t="s">
        <v>104</v>
      </c>
      <c r="E33" s="43">
        <f>SUM(E35:E37)</f>
        <v>3394700</v>
      </c>
    </row>
    <row r="34" spans="4:5" x14ac:dyDescent="0.25">
      <c r="D34" s="38" t="s">
        <v>105</v>
      </c>
      <c r="E34" s="42"/>
    </row>
    <row r="35" spans="4:5" x14ac:dyDescent="0.25">
      <c r="D35" s="40" t="s">
        <v>106</v>
      </c>
      <c r="E35" s="42">
        <v>1033900</v>
      </c>
    </row>
    <row r="36" spans="4:5" x14ac:dyDescent="0.25">
      <c r="D36" s="40" t="s">
        <v>107</v>
      </c>
      <c r="E36" s="42">
        <v>2167800</v>
      </c>
    </row>
    <row r="37" spans="4:5" x14ac:dyDescent="0.25">
      <c r="D37" s="40" t="s">
        <v>108</v>
      </c>
      <c r="E37" s="42">
        <v>193000</v>
      </c>
    </row>
    <row r="38" spans="4:5" x14ac:dyDescent="0.25">
      <c r="D38" s="36" t="s">
        <v>109</v>
      </c>
      <c r="E38" s="43"/>
    </row>
    <row r="39" spans="4:5" ht="15.75" thickBot="1" x14ac:dyDescent="0.3">
      <c r="D39" s="41" t="s">
        <v>111</v>
      </c>
      <c r="E39" s="44">
        <f>E33+E38</f>
        <v>3394700</v>
      </c>
    </row>
    <row r="40" spans="4:5" ht="25.5" customHeight="1" thickBot="1" x14ac:dyDescent="0.3">
      <c r="D40" s="46" t="s">
        <v>113</v>
      </c>
      <c r="E40" s="47"/>
    </row>
    <row r="41" spans="4:5" x14ac:dyDescent="0.25">
      <c r="D41" s="36" t="s">
        <v>104</v>
      </c>
      <c r="E41" s="43">
        <f>SUM(E43:E44)</f>
        <v>254300</v>
      </c>
    </row>
    <row r="42" spans="4:5" x14ac:dyDescent="0.25">
      <c r="D42" s="38" t="s">
        <v>105</v>
      </c>
      <c r="E42" s="39"/>
    </row>
    <row r="43" spans="4:5" x14ac:dyDescent="0.25">
      <c r="D43" s="40" t="s">
        <v>106</v>
      </c>
      <c r="E43" s="42">
        <v>154300</v>
      </c>
    </row>
    <row r="44" spans="4:5" x14ac:dyDescent="0.25">
      <c r="D44" s="40" t="s">
        <v>107</v>
      </c>
      <c r="E44" s="42">
        <v>100000</v>
      </c>
    </row>
    <row r="45" spans="4:5" x14ac:dyDescent="0.25">
      <c r="D45" s="36" t="s">
        <v>109</v>
      </c>
      <c r="E45" s="37"/>
    </row>
    <row r="46" spans="4:5" ht="15.75" thickBot="1" x14ac:dyDescent="0.3">
      <c r="D46" s="41" t="s">
        <v>111</v>
      </c>
      <c r="E46" s="44">
        <f>E41+E45</f>
        <v>254300</v>
      </c>
    </row>
    <row r="47" spans="4:5" ht="25.5" customHeight="1" thickBot="1" x14ac:dyDescent="0.3">
      <c r="D47" s="46" t="s">
        <v>114</v>
      </c>
      <c r="E47" s="47"/>
    </row>
    <row r="48" spans="4:5" x14ac:dyDescent="0.25">
      <c r="D48" s="36" t="s">
        <v>104</v>
      </c>
      <c r="E48" s="43">
        <f>SUM(E50:E51)</f>
        <v>1061400</v>
      </c>
    </row>
    <row r="49" spans="4:5" x14ac:dyDescent="0.25">
      <c r="D49" s="38" t="s">
        <v>105</v>
      </c>
      <c r="E49" s="42"/>
    </row>
    <row r="50" spans="4:5" x14ac:dyDescent="0.25">
      <c r="D50" s="40" t="s">
        <v>106</v>
      </c>
      <c r="E50" s="42">
        <v>710600</v>
      </c>
    </row>
    <row r="51" spans="4:5" x14ac:dyDescent="0.25">
      <c r="D51" s="40" t="s">
        <v>107</v>
      </c>
      <c r="E51" s="42">
        <v>350800</v>
      </c>
    </row>
    <row r="52" spans="4:5" x14ac:dyDescent="0.25">
      <c r="D52" s="36" t="s">
        <v>109</v>
      </c>
      <c r="E52" s="43">
        <f>E54</f>
        <v>21449000</v>
      </c>
    </row>
    <row r="53" spans="4:5" x14ac:dyDescent="0.25">
      <c r="D53" s="38" t="s">
        <v>105</v>
      </c>
      <c r="E53" s="42"/>
    </row>
    <row r="54" spans="4:5" ht="25.5" x14ac:dyDescent="0.25">
      <c r="D54" s="40" t="s">
        <v>115</v>
      </c>
      <c r="E54" s="42">
        <v>21449000</v>
      </c>
    </row>
    <row r="55" spans="4:5" ht="15.75" thickBot="1" x14ac:dyDescent="0.3">
      <c r="D55" s="41" t="s">
        <v>111</v>
      </c>
      <c r="E55" s="44">
        <f>E48+E52</f>
        <v>22510400</v>
      </c>
    </row>
    <row r="56" spans="4:5" ht="25.5" customHeight="1" thickBot="1" x14ac:dyDescent="0.3">
      <c r="D56" s="46" t="s">
        <v>116</v>
      </c>
      <c r="E56" s="47"/>
    </row>
    <row r="57" spans="4:5" x14ac:dyDescent="0.25">
      <c r="D57" s="36" t="s">
        <v>104</v>
      </c>
      <c r="E57" s="43">
        <f>SUM(E59:E61)</f>
        <v>20962300</v>
      </c>
    </row>
    <row r="58" spans="4:5" x14ac:dyDescent="0.25">
      <c r="D58" s="38" t="s">
        <v>105</v>
      </c>
      <c r="E58" s="42"/>
    </row>
    <row r="59" spans="4:5" x14ac:dyDescent="0.25">
      <c r="D59" s="40" t="s">
        <v>106</v>
      </c>
      <c r="E59" s="42">
        <v>9688100</v>
      </c>
    </row>
    <row r="60" spans="4:5" x14ac:dyDescent="0.25">
      <c r="D60" s="40" t="s">
        <v>107</v>
      </c>
      <c r="E60" s="42">
        <v>4854200</v>
      </c>
    </row>
    <row r="61" spans="4:5" x14ac:dyDescent="0.25">
      <c r="D61" s="40" t="s">
        <v>108</v>
      </c>
      <c r="E61" s="42">
        <v>6420000</v>
      </c>
    </row>
    <row r="62" spans="4:5" x14ac:dyDescent="0.25">
      <c r="D62" s="36" t="s">
        <v>109</v>
      </c>
      <c r="E62" s="43"/>
    </row>
    <row r="63" spans="4:5" ht="15.75" thickBot="1" x14ac:dyDescent="0.3">
      <c r="D63" s="41" t="s">
        <v>111</v>
      </c>
      <c r="E63" s="44">
        <f>E57+E62</f>
        <v>20962300</v>
      </c>
    </row>
    <row r="64" spans="4:5" ht="15.75" thickBot="1" x14ac:dyDescent="0.3">
      <c r="D64" s="23" t="s">
        <v>117</v>
      </c>
    </row>
    <row r="65" spans="4:5" x14ac:dyDescent="0.25">
      <c r="D65" s="24" t="s">
        <v>118</v>
      </c>
      <c r="E65" s="25" t="s">
        <v>3</v>
      </c>
    </row>
    <row r="66" spans="4:5" ht="15.75" thickBot="1" x14ac:dyDescent="0.3">
      <c r="D66" s="45" t="s">
        <v>119</v>
      </c>
      <c r="E66" s="26" t="s">
        <v>80</v>
      </c>
    </row>
    <row r="67" spans="4:5" x14ac:dyDescent="0.25">
      <c r="D67" s="36" t="s">
        <v>104</v>
      </c>
      <c r="E67" s="43">
        <f>SUM(E69:E71)</f>
        <v>70777300</v>
      </c>
    </row>
    <row r="68" spans="4:5" x14ac:dyDescent="0.25">
      <c r="D68" s="38" t="s">
        <v>105</v>
      </c>
      <c r="E68" s="39"/>
    </row>
    <row r="69" spans="4:5" x14ac:dyDescent="0.25">
      <c r="D69" s="40" t="s">
        <v>106</v>
      </c>
      <c r="E69" s="42">
        <f>E25+E35+E43+E50+E59</f>
        <v>33414100</v>
      </c>
    </row>
    <row r="70" spans="4:5" x14ac:dyDescent="0.25">
      <c r="D70" s="40" t="s">
        <v>107</v>
      </c>
      <c r="E70" s="42">
        <f t="shared" ref="E70:E71" si="0">E26+E36+E44+E51+E60</f>
        <v>26172200</v>
      </c>
    </row>
    <row r="71" spans="4:5" x14ac:dyDescent="0.25">
      <c r="D71" s="40" t="s">
        <v>108</v>
      </c>
      <c r="E71" s="42">
        <f>E27+E37+E61</f>
        <v>11191000</v>
      </c>
    </row>
    <row r="72" spans="4:5" x14ac:dyDescent="0.25">
      <c r="D72" s="36" t="s">
        <v>120</v>
      </c>
      <c r="E72" s="53">
        <f>E28+E52</f>
        <v>196449000</v>
      </c>
    </row>
    <row r="73" spans="4:5" ht="15.75" thickBot="1" x14ac:dyDescent="0.3">
      <c r="D73" s="41" t="s">
        <v>111</v>
      </c>
      <c r="E73" s="35" t="s">
        <v>98</v>
      </c>
    </row>
  </sheetData>
  <mergeCells count="11">
    <mergeCell ref="A2:E2"/>
    <mergeCell ref="A3:E3"/>
    <mergeCell ref="A4:E4"/>
    <mergeCell ref="D47:E47"/>
    <mergeCell ref="D56:E56"/>
    <mergeCell ref="C5:C6"/>
    <mergeCell ref="D5:D6"/>
    <mergeCell ref="D20:D21"/>
    <mergeCell ref="D22:E22"/>
    <mergeCell ref="D32:E32"/>
    <mergeCell ref="D40:E40"/>
  </mergeCells>
  <pageMargins left="0.7" right="0.7" top="0.75" bottom="0.75" header="0.3" footer="0.3"/>
  <pageSetup paperSize="9" scale="69" orientation="portrait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40"/>
  <sheetViews>
    <sheetView tabSelected="1" zoomScaleNormal="100" workbookViewId="0">
      <selection activeCell="K17" sqref="K17"/>
    </sheetView>
  </sheetViews>
  <sheetFormatPr defaultRowHeight="15" x14ac:dyDescent="0.25"/>
  <cols>
    <col min="4" max="4" width="97.5703125" bestFit="1" customWidth="1"/>
    <col min="5" max="5" width="17.5703125" customWidth="1"/>
  </cols>
  <sheetData>
    <row r="2" spans="3:5" ht="16.5" thickBot="1" x14ac:dyDescent="0.3">
      <c r="C2" s="52" t="s">
        <v>0</v>
      </c>
      <c r="D2" s="52"/>
      <c r="E2" s="52"/>
    </row>
    <row r="3" spans="3:5" ht="15.75" x14ac:dyDescent="0.25">
      <c r="C3" s="50" t="s">
        <v>1</v>
      </c>
      <c r="D3" s="50" t="s">
        <v>2</v>
      </c>
      <c r="E3" s="1" t="s">
        <v>3</v>
      </c>
    </row>
    <row r="4" spans="3:5" ht="16.5" thickBot="1" x14ac:dyDescent="0.3">
      <c r="C4" s="51"/>
      <c r="D4" s="51"/>
      <c r="E4" s="2" t="s">
        <v>4</v>
      </c>
    </row>
    <row r="5" spans="3:5" ht="16.5" thickBot="1" x14ac:dyDescent="0.3">
      <c r="C5" s="3"/>
      <c r="D5" s="4">
        <v>1</v>
      </c>
      <c r="E5" s="3">
        <v>2</v>
      </c>
    </row>
    <row r="6" spans="3:5" ht="16.5" thickBot="1" x14ac:dyDescent="0.3">
      <c r="C6" s="5" t="s">
        <v>5</v>
      </c>
      <c r="D6" s="6" t="s">
        <v>6</v>
      </c>
      <c r="E6" s="7" t="s">
        <v>7</v>
      </c>
    </row>
    <row r="7" spans="3:5" ht="16.5" thickBot="1" x14ac:dyDescent="0.3">
      <c r="C7" s="5">
        <v>1</v>
      </c>
      <c r="D7" s="8" t="s">
        <v>8</v>
      </c>
      <c r="E7" s="7" t="s">
        <v>7</v>
      </c>
    </row>
    <row r="8" spans="3:5" ht="16.5" thickBot="1" x14ac:dyDescent="0.3">
      <c r="C8" s="5" t="s">
        <v>9</v>
      </c>
      <c r="D8" s="9" t="s">
        <v>10</v>
      </c>
      <c r="E8" s="7" t="s">
        <v>11</v>
      </c>
    </row>
    <row r="9" spans="3:5" ht="16.5" thickBot="1" x14ac:dyDescent="0.3">
      <c r="C9" s="5" t="s">
        <v>12</v>
      </c>
      <c r="D9" s="9" t="s">
        <v>13</v>
      </c>
      <c r="E9" s="7" t="s">
        <v>14</v>
      </c>
    </row>
    <row r="10" spans="3:5" ht="16.5" thickBot="1" x14ac:dyDescent="0.3">
      <c r="C10" s="5" t="s">
        <v>15</v>
      </c>
      <c r="D10" s="9" t="s">
        <v>16</v>
      </c>
      <c r="E10" s="7" t="s">
        <v>17</v>
      </c>
    </row>
    <row r="11" spans="3:5" ht="16.5" thickBot="1" x14ac:dyDescent="0.3">
      <c r="C11" s="5" t="s">
        <v>18</v>
      </c>
      <c r="D11" s="9" t="s">
        <v>19</v>
      </c>
      <c r="E11" s="7" t="s">
        <v>20</v>
      </c>
    </row>
    <row r="12" spans="3:5" ht="16.5" thickBot="1" x14ac:dyDescent="0.3">
      <c r="C12" s="5" t="s">
        <v>21</v>
      </c>
      <c r="D12" s="6" t="s">
        <v>22</v>
      </c>
      <c r="E12" s="7" t="s">
        <v>23</v>
      </c>
    </row>
    <row r="13" spans="3:5" ht="16.5" thickBot="1" x14ac:dyDescent="0.3">
      <c r="C13" s="5">
        <v>1</v>
      </c>
      <c r="D13" s="8" t="s">
        <v>24</v>
      </c>
      <c r="E13" s="7" t="s">
        <v>25</v>
      </c>
    </row>
    <row r="14" spans="3:5" ht="16.5" thickBot="1" x14ac:dyDescent="0.3">
      <c r="C14" s="5"/>
      <c r="D14" s="9" t="s">
        <v>26</v>
      </c>
      <c r="E14" s="5"/>
    </row>
    <row r="15" spans="3:5" ht="16.5" thickBot="1" x14ac:dyDescent="0.3">
      <c r="C15" s="5" t="s">
        <v>9</v>
      </c>
      <c r="D15" s="9" t="s">
        <v>27</v>
      </c>
      <c r="E15" s="7" t="s">
        <v>28</v>
      </c>
    </row>
    <row r="16" spans="3:5" ht="16.5" thickBot="1" x14ac:dyDescent="0.3">
      <c r="C16" s="5" t="s">
        <v>12</v>
      </c>
      <c r="D16" s="9" t="s">
        <v>29</v>
      </c>
      <c r="E16" s="7" t="s">
        <v>30</v>
      </c>
    </row>
    <row r="17" spans="3:5" ht="16.5" thickBot="1" x14ac:dyDescent="0.3">
      <c r="C17" s="5" t="s">
        <v>31</v>
      </c>
      <c r="D17" s="10" t="s">
        <v>32</v>
      </c>
      <c r="E17" s="7" t="s">
        <v>30</v>
      </c>
    </row>
    <row r="18" spans="3:5" ht="16.5" thickBot="1" x14ac:dyDescent="0.3">
      <c r="C18" s="5" t="s">
        <v>33</v>
      </c>
      <c r="D18" s="9" t="s">
        <v>34</v>
      </c>
      <c r="E18" s="7" t="s">
        <v>35</v>
      </c>
    </row>
    <row r="19" spans="3:5" ht="16.5" thickBot="1" x14ac:dyDescent="0.3">
      <c r="C19" s="5" t="s">
        <v>36</v>
      </c>
      <c r="D19" s="9" t="s">
        <v>37</v>
      </c>
      <c r="E19" s="7" t="s">
        <v>38</v>
      </c>
    </row>
    <row r="20" spans="3:5" ht="16.5" thickBot="1" x14ac:dyDescent="0.3">
      <c r="C20" s="5">
        <v>2</v>
      </c>
      <c r="D20" s="8" t="s">
        <v>39</v>
      </c>
      <c r="E20" s="7" t="s">
        <v>40</v>
      </c>
    </row>
    <row r="21" spans="3:5" ht="16.5" thickBot="1" x14ac:dyDescent="0.3">
      <c r="C21" s="5" t="s">
        <v>41</v>
      </c>
      <c r="D21" s="11" t="s">
        <v>42</v>
      </c>
      <c r="E21" s="12" t="s">
        <v>40</v>
      </c>
    </row>
    <row r="22" spans="3:5" ht="16.5" thickBot="1" x14ac:dyDescent="0.3">
      <c r="C22" s="5" t="s">
        <v>43</v>
      </c>
      <c r="D22" s="6" t="s">
        <v>44</v>
      </c>
      <c r="E22" s="7" t="s">
        <v>45</v>
      </c>
    </row>
    <row r="23" spans="3:5" ht="16.5" thickBot="1" x14ac:dyDescent="0.3">
      <c r="C23" s="5">
        <v>1</v>
      </c>
      <c r="D23" s="13" t="s">
        <v>46</v>
      </c>
      <c r="E23" s="7" t="s">
        <v>47</v>
      </c>
    </row>
    <row r="24" spans="3:5" ht="16.5" thickBot="1" x14ac:dyDescent="0.3">
      <c r="C24" s="5">
        <v>2</v>
      </c>
      <c r="D24" s="13" t="s">
        <v>48</v>
      </c>
      <c r="E24" s="7" t="s">
        <v>49</v>
      </c>
    </row>
    <row r="25" spans="3:5" ht="16.5" thickBot="1" x14ac:dyDescent="0.3">
      <c r="C25" s="5" t="s">
        <v>41</v>
      </c>
      <c r="D25" s="14" t="s">
        <v>50</v>
      </c>
      <c r="E25" s="7" t="s">
        <v>49</v>
      </c>
    </row>
    <row r="26" spans="3:5" ht="16.5" thickBot="1" x14ac:dyDescent="0.3">
      <c r="C26" s="5" t="s">
        <v>51</v>
      </c>
      <c r="D26" s="15" t="s">
        <v>52</v>
      </c>
      <c r="E26" s="7" t="s">
        <v>53</v>
      </c>
    </row>
    <row r="27" spans="3:5" ht="16.5" thickBot="1" x14ac:dyDescent="0.3">
      <c r="C27" s="5">
        <v>3</v>
      </c>
      <c r="D27" s="13" t="s">
        <v>54</v>
      </c>
      <c r="E27" s="7" t="s">
        <v>55</v>
      </c>
    </row>
    <row r="28" spans="3:5" ht="16.5" thickBot="1" x14ac:dyDescent="0.3">
      <c r="C28" s="5" t="s">
        <v>56</v>
      </c>
      <c r="D28" s="14" t="s">
        <v>57</v>
      </c>
      <c r="E28" s="7" t="s">
        <v>55</v>
      </c>
    </row>
    <row r="29" spans="3:5" ht="16.5" thickBot="1" x14ac:dyDescent="0.3">
      <c r="C29" s="5" t="s">
        <v>58</v>
      </c>
      <c r="D29" s="6" t="s">
        <v>59</v>
      </c>
      <c r="E29" s="7" t="s">
        <v>60</v>
      </c>
    </row>
    <row r="30" spans="3:5" ht="16.5" thickBot="1" x14ac:dyDescent="0.3">
      <c r="C30" s="5" t="s">
        <v>61</v>
      </c>
      <c r="D30" s="6" t="s">
        <v>62</v>
      </c>
      <c r="E30" s="7" t="s">
        <v>63</v>
      </c>
    </row>
    <row r="31" spans="3:5" ht="16.5" thickBot="1" x14ac:dyDescent="0.3">
      <c r="C31" s="5">
        <v>1</v>
      </c>
      <c r="D31" s="16" t="s">
        <v>64</v>
      </c>
      <c r="E31" s="17" t="s">
        <v>63</v>
      </c>
    </row>
    <row r="32" spans="3:5" ht="16.5" thickBot="1" x14ac:dyDescent="0.3">
      <c r="C32" s="5" t="s">
        <v>9</v>
      </c>
      <c r="D32" s="18" t="s">
        <v>65</v>
      </c>
      <c r="E32" s="19" t="s">
        <v>63</v>
      </c>
    </row>
    <row r="33" spans="3:5" ht="16.5" thickBot="1" x14ac:dyDescent="0.3">
      <c r="C33" s="20" t="s">
        <v>66</v>
      </c>
    </row>
    <row r="34" spans="3:5" ht="15.75" x14ac:dyDescent="0.25">
      <c r="C34" s="50" t="s">
        <v>1</v>
      </c>
      <c r="D34" s="50" t="s">
        <v>67</v>
      </c>
      <c r="E34" s="1" t="s">
        <v>3</v>
      </c>
    </row>
    <row r="35" spans="3:5" ht="16.5" thickBot="1" x14ac:dyDescent="0.3">
      <c r="C35" s="51"/>
      <c r="D35" s="51"/>
      <c r="E35" s="21" t="s">
        <v>4</v>
      </c>
    </row>
    <row r="36" spans="3:5" ht="16.5" thickBot="1" x14ac:dyDescent="0.3">
      <c r="C36" s="5"/>
      <c r="D36" s="4">
        <v>1</v>
      </c>
      <c r="E36" s="22">
        <v>2</v>
      </c>
    </row>
    <row r="37" spans="3:5" ht="16.5" thickBot="1" x14ac:dyDescent="0.3">
      <c r="C37" s="5">
        <v>1</v>
      </c>
      <c r="D37" s="6" t="s">
        <v>68</v>
      </c>
      <c r="E37" s="7" t="s">
        <v>69</v>
      </c>
    </row>
    <row r="38" spans="3:5" ht="16.5" thickBot="1" x14ac:dyDescent="0.3">
      <c r="C38" s="5">
        <v>2</v>
      </c>
      <c r="D38" s="6" t="s">
        <v>70</v>
      </c>
      <c r="E38" s="7" t="s">
        <v>71</v>
      </c>
    </row>
    <row r="39" spans="3:5" ht="16.5" thickBot="1" x14ac:dyDescent="0.3">
      <c r="C39" s="5">
        <v>3</v>
      </c>
      <c r="D39" s="6" t="s">
        <v>72</v>
      </c>
      <c r="E39" s="7" t="s">
        <v>73</v>
      </c>
    </row>
    <row r="40" spans="3:5" ht="16.5" thickBot="1" x14ac:dyDescent="0.3">
      <c r="C40" s="5"/>
      <c r="D40" s="6" t="s">
        <v>74</v>
      </c>
      <c r="E40" s="7" t="s">
        <v>23</v>
      </c>
    </row>
  </sheetData>
  <mergeCells count="5">
    <mergeCell ref="C3:C4"/>
    <mergeCell ref="D3:D4"/>
    <mergeCell ref="C34:C35"/>
    <mergeCell ref="D34:D35"/>
    <mergeCell ref="C2:E2"/>
  </mergeCells>
  <pageMargins left="0.7" right="0.7" top="0.75" bottom="0.75" header="0.3" footer="0.3"/>
  <pageSetup paperSize="9" scale="6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R8BGk0B61ScdjIJiT/yxueYFR2JVrDGmBUPRRvJt9ow=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x2ykpzz38VRaPi/Gs5B7PPQChX9p936YrpoBA7uJUkg=</DigestValue>
    </Reference>
  </SignedInfo>
  <SignatureValue>Qmgz7R25+BnjeIHdPbJpTdygp/rJi66g7CmBQryE/l1kP6s03HTvX/c4iwCG5ZioGYI1wcYJr1e3
di6hrZYLMbCgz1iPJg8TuZTAjpLFmQHorrsOzr7MB0ccN09+Ed4WtuILRRx8JcR2OIrzt5J2yhKa
uz069HUZzt9ELX8PvH18fhiF7NOySo2JEUWibXvCF0mCl4EyFCzrt6kHHpY1E82O02xK/HH4BV5A
92UYHx/dGj7WDG2iPqh9ApRM+7QDP3iUmnm/ybDEe9PfiNkjBiedaLsduUSE91Jb01MMTm4lJWh1
drM5nlxbRa46HAR8AntafmYhhX7V9rySDsVIng==</SignatureValue>
  <KeyInfo>
    <X509Data>
      <X509Certificate>MIIITDCCBjSgAwIBAgIEI8PUyjANBgkqhkiG9w0BAQsFADB4MQswCQYDVQQGEwJCRzEYMBYGA1UEYRMPTlRSQkctMjAxMjMwNDI2MRIwEAYDVQQKEwlCT1JJQ0EgQUQxEDAOBgNVBAsTB0ItVHJ1c3QxKTAnBgNVBAMTIEItVHJ1c3QgT3BlcmF0aW9uYWwgUXVhbGlmaWVkIENBMB4XDTE4MDMyMDAwMDAwMFoXDTE5MDMyMDAwMDAwMFowggECMSwwKgYJKoZIhvcNAQkBFh1tbWFyaW5vdmFAbXRpdGMuZ292ZXJubWVudC5iZzFIMEYGA1UEChM/TWluaXN0ZXJzdHZvIG5hIHRyYW5zcG9ydGEsIGluZm9ybS4gdGVobm9sb2dpaSBpIHNhb2JzaHRlbml5YXRhMRgwFgYDVQRhEw9OVFJCRy0wMDA2OTUzODgxETAPBgNVBAQTCE1hcmlub3ZhMQ8wDQYDVQQqEwZNYXJpbmExGTAXBgNVBAUTEFBOT0JHLTc4MDcxNTcyNzIxIjAgBgNVBAMTGU1hcmluYSBTaW1lb25vdmEgTWFyaW5vdmExCzAJBgNVBAYTAkJHMIIBIjANBgkqhkiG9w0BAQEFAAOCAQ8AMIIBCgKCAQEAoMdOB+tVWICZyydEoM8x6nndwTlFjtkRD2jePztEJsUrmjWzcAgKMi8k3eS27kz3UAP1yhVLSY/RvEkhmknHfzfOOp11/flnppfT10O9YIDbE4122SxZwRyNipc5SELzq0rXFW49elHtWgwjGsVA0xmWydqKht/TvTiSftyL7yGv4NmVOBpft0zEEk6Trv0/5vD9y7kvRcGY2jpgrRv5PU+JYcty8zVlEB9IYbvaYHK3zSI5F4zwCQnavaIAP8KwuOeSexNN/pX2A4pZLacs5RGjDgClS12od5t7yXb43np4bcbqOgkolNumtFW8WdfK9E55G7guxWuzzxvh7BE05QIDAQABo4IDUDCCA0wwHQYDVR0OBBYEFJK3Q2wGfGYEY1Df7zE2NNsDA94PMB8GA1UdIwQYMBaAFCfPCEME8MWDN2eBF038BebbZYuwMCEGA1UdEgQaMBiGFmh0dHA6Ly93d3cuYi10cnVzdC5vcmcwCQYDVR0TBAIwADCCATgGA1UdIASCAS8wggErMIIBEgYLKwYBBAH7dgEGAQIwggEBMDAGCCsGAQUFBwIBFiRodHRwOi8vd3d3LmItdHJ1c3Qub3JnL2RvY3VtZW50cy9jcHMwgcwGCCsGAQUFBwICMIG/GoG8UmVsaWFuY2Ugb24gdGhpcyBjZXJ0aWZpY2F0ZSBieSBhbnkgcGFydHkgYXNzdW1lcyBhY2NlcHRhbmNlIG9mIHRoZSByZWxldmFudCBCLVRydXN0IENlcnRpZmljYXRpb24gUHJhY3RpY2UgU3RhdGVtZW50IGFuZCBvdGhlciBkb2N1bWVudHMgaW4gdGhlIEItVHJ1c3QgcmVwb3NpdG9yeSAoaHR0cDovL3d3dy5iLXRydXN0Lm9yZykwCAYGBACLMAEBMAkGBwQAi+xAAQIwDgYDVR0PAQH/BAQDAgXgMB0GA1UdJQQWMBQGCCsGAQUFBwMCBggrBgEFBQcDBDBMBgNVHR8ERTBDMEGgP6A9hjtodHRwOi8vY3JsLmItdHJ1c3Qub3JnL3JlcG9zaXRvcnkvQi1UcnVzdE9wZXJhdGlvbmFsUUNBLmNybDB/BggrBgEFBQcBAQRzMHEwIwYIKwYBBQUHMAGGF2h0dHA6Ly9vY3NwLmItdHJ1c3Qub3JnMEoGCCsGAQUFBzAChj5odHRwOi8vY2EuYi10cnVzdC5vcmcvcmVwb3NpdG9yeS9CLVRydXN0T3BlcmF0aW9uYWxRQ0FPQ1NQLmNlcjCBoQYIKwYBBQUHAQMEgZQwgZEwFQYIKwYBBQUHCwIwCQYHBACL7EkBATAVBggrBgEFBQcLAjAJBgcEAIvsSQECMAgGBgQAjkYBATAIBgYEAI5GAQQwOAYGBACORgEFMC4wLBYmaHR0cHM6Ly93d3cuYi10cnVzdC5vcmcvcGRzL3Bkc19lbi5wZGYTAmVuMBMGBgQAjkYBBjAJBgcEAI5GAQYBMA0GCSqGSIb3DQEBCwUAA4ICAQAL6VxUD35Rj+S3gVUIMBFCm2Ed3r8mjg4v3C65Dpl9l9CNIuYiI3wAOTG8ktix5P9xylww7D18eIR3a7V6gONSj8SMdogMv+5VtrWfqHsVphfHKFoGxHzhI6eZ3UtiaMw3yZq4Kf0io8F2rRRE2Nq+jOR1b4KHh23Ju4x12L0icBYnXCWciJu2y3DnoWQdWCkI163Z3XPEwa6Dtun1qEtyFMJqxfCTvvOdPpyf48njXizgvraxx0D00Kw1h1VM3fKAumt68wo3vsJSEh06XbfbWyos6CM+ylPqvRYIEQ3cBqiaLUb9CuW2dw6oyYF9ZbbTQEW26XjZFg21i32/w/8u3CyIKnD+Up3+eNH2xbeLwJBgKwEIb9zMxfM7vfvKktGvIO6X7WzJ6V5712Y5R2Fj89rp4fYvt2o+wTTusCijGuFnxp4SQl0mq+24Ft2KqvweJVjPS8qLdE0HFGgG5EIZJ9y8eb40SyU1dh3ypFR3HvHx5o5SqlzlIj1HpehuDANt1PoR+vKqOjPk0yjiMEWk52S0mws8yZMw+jjE7yBty9vsuW1v9JMhomQtHRWK9NXp/IygzF32NZ/SutR68jd3XfXwWMhXJJ7AFjaWVUsegQMjfD2FDug+QVy45ScnnX0rbQzTXUS+SCWDdgA29nNzTC5+MqPHz3fMA5QNbqVa1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7nCQwoyl/5/ejsihafAAswKZ9E6LH8q+iRykNupj94Q=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T1wQTKHXRPzH2hQ37BKldWbuGmV9ltnijEVYaRhCryE=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T1wQTKHXRPzH2hQ37BKldWbuGmV9ltnijEVYaRhCryE=</DigestValue>
      </Reference>
      <Reference URI="/xl/sharedStrings.xml?ContentType=application/vnd.openxmlformats-officedocument.spreadsheetml.sharedStrings+xml">
        <DigestMethod Algorithm="http://www.w3.org/2001/04/xmlenc#sha256"/>
        <DigestValue>AVDDm+gh/p49QTmtcfAJUrrNCmcNzCk0M9k7/i4rllg=</DigestValue>
      </Reference>
      <Reference URI="/xl/styles.xml?ContentType=application/vnd.openxmlformats-officedocument.spreadsheetml.styles+xml">
        <DigestMethod Algorithm="http://www.w3.org/2001/04/xmlenc#sha256"/>
        <DigestValue>McgYQ0JuO9ipjGGioNOT/B9hW5JWFLzisgnKW7u/URU=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qy9AlaO/7FHIgAQ70w6U4OohNGhPYYc9exUGr9yozSI=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9gbtkBhSlEVNxXXK7vc2D3i839UchpYL/tyUfLDjVK4=</DigestValue>
      </Reference>
      <Reference URI="/xl/worksheets/sheet2.xml?ContentType=application/vnd.openxmlformats-officedocument.spreadsheetml.worksheet+xml">
        <DigestMethod Algorithm="http://www.w3.org/2001/04/xmlenc#sha256"/>
        <DigestValue>RxQZxDY1jOxVB2gdpG2P6oZJtsukOFSzUHiR2Yjgftw=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2018-12-14T10:29:34Z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2018-12-14T10:29:34Z</xd:SigningTime>
          <xd:SigningCertificate>
            <xd:Cert>
              <xd:CertDigest>
                <DigestMethod Algorithm="http://www.w3.org/2001/04/xmlenc#sha256"/>
                <DigestValue>KxbIeJlc7sIy604wJm7lqwOz7NrU7r1N7o2tTg01EME=</DigestValue>
              </xd:CertDigest>
              <xd:IssuerSerial>
                <X509IssuerName>CN=B-Trust Operational Qualified CA, OU=B-Trust, O=BORICA AD, OID.2.5.4.97=NTRBG-201230426, C=BG</X509IssuerName>
                <X509SerialNumber>600036554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ПМС2019изпълн.</vt:lpstr>
      <vt:lpstr>Закон ДБ 2019</vt:lpstr>
      <vt:lpstr>'Закон ДБ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2018-12-13T11:49:17Z</dcterms:modified>
</cp:coreProperties>
</file>