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<sst xmlns="http://schemas.openxmlformats.org/spreadsheetml/2006/main" count="247" uniqueCount="175">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</sst>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april\B1_2024_04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45412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357890</v>
          </cell>
          <cell r="H74">
            <v>403621</v>
          </cell>
          <cell r="I74">
            <v>-574</v>
          </cell>
          <cell r="J74">
            <v>0</v>
          </cell>
        </row>
        <row r="77">
          <cell r="E77">
            <v>254604</v>
          </cell>
          <cell r="G77">
            <v>109631</v>
          </cell>
          <cell r="I77">
            <v>-2156</v>
          </cell>
        </row>
        <row r="78">
          <cell r="E78">
            <v>552396</v>
          </cell>
          <cell r="G78">
            <v>196119</v>
          </cell>
          <cell r="I78">
            <v>1582</v>
          </cell>
        </row>
        <row r="90">
          <cell r="E90">
            <v>27229800</v>
          </cell>
          <cell r="G90">
            <v>7161810</v>
          </cell>
          <cell r="H90">
            <v>758033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7969000</v>
          </cell>
          <cell r="G106">
            <v>1980241</v>
          </cell>
          <cell r="H106">
            <v>0</v>
          </cell>
          <cell r="I106">
            <v>17</v>
          </cell>
          <cell r="J106">
            <v>521085</v>
          </cell>
        </row>
        <row r="110">
          <cell r="E110">
            <v>-1206000</v>
          </cell>
          <cell r="G110">
            <v>11013</v>
          </cell>
          <cell r="H110">
            <v>-914</v>
          </cell>
          <cell r="I110">
            <v>-45</v>
          </cell>
          <cell r="J110">
            <v>-521085</v>
          </cell>
        </row>
        <row r="119">
          <cell r="E119">
            <v>-3943300</v>
          </cell>
          <cell r="G119">
            <v>-4463526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7802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23305300</v>
          </cell>
          <cell r="G135">
            <v>18644956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44065456</v>
          </cell>
          <cell r="G187">
            <v>12906015</v>
          </cell>
          <cell r="H187">
            <v>0</v>
          </cell>
          <cell r="I187">
            <v>27997</v>
          </cell>
          <cell r="J187">
            <v>2283608</v>
          </cell>
        </row>
        <row r="190">
          <cell r="E190">
            <v>4871613</v>
          </cell>
          <cell r="G190">
            <v>1844412</v>
          </cell>
          <cell r="H190">
            <v>0</v>
          </cell>
          <cell r="I190">
            <v>3995</v>
          </cell>
          <cell r="J190">
            <v>223880</v>
          </cell>
        </row>
        <row r="196">
          <cell r="E196">
            <v>10967318</v>
          </cell>
          <cell r="G196">
            <v>0</v>
          </cell>
          <cell r="H196">
            <v>0</v>
          </cell>
          <cell r="I196">
            <v>0</v>
          </cell>
          <cell r="J196">
            <v>3645629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33554406</v>
          </cell>
          <cell r="G205">
            <v>7787206</v>
          </cell>
          <cell r="H205">
            <v>-17448</v>
          </cell>
          <cell r="I205">
            <v>354087</v>
          </cell>
          <cell r="J205">
            <v>0</v>
          </cell>
        </row>
        <row r="223">
          <cell r="E223">
            <v>551400</v>
          </cell>
          <cell r="G223">
            <v>627091</v>
          </cell>
          <cell r="H223">
            <v>0</v>
          </cell>
          <cell r="I223">
            <v>7861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228405</v>
          </cell>
          <cell r="G238">
            <v>228405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603633200</v>
          </cell>
          <cell r="G268">
            <v>191312936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1651850</v>
          </cell>
          <cell r="G274">
            <v>37499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281282</v>
          </cell>
          <cell r="G278">
            <v>134630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176954</v>
          </cell>
          <cell r="G279">
            <v>176954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22440</v>
          </cell>
          <cell r="G287">
            <v>22440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93721598</v>
          </cell>
          <cell r="G291">
            <v>93721598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704090408</v>
          </cell>
          <cell r="G378">
            <v>348303151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217325243</v>
          </cell>
          <cell r="G394">
            <v>57712950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-26142000</v>
          </cell>
          <cell r="G399">
            <v>-2180346</v>
          </cell>
          <cell r="H399">
            <v>0</v>
          </cell>
          <cell r="I399">
            <v>-6350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44401063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2">
          <cell r="E472">
            <v>-154652892</v>
          </cell>
          <cell r="G472">
            <v>-154652892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3">
          <cell r="H483">
            <v>3248977</v>
          </cell>
        </row>
        <row r="496">
          <cell r="E496">
            <v>-1056637</v>
          </cell>
          <cell r="G496">
            <v>-1056637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266132</v>
          </cell>
          <cell r="H527">
            <v>0</v>
          </cell>
          <cell r="I527">
            <v>-10508</v>
          </cell>
          <cell r="J527">
            <v>-3073</v>
          </cell>
        </row>
        <row r="534">
          <cell r="E534">
            <v>0</v>
          </cell>
          <cell r="G534">
            <v>37063873</v>
          </cell>
          <cell r="H534">
            <v>0</v>
          </cell>
          <cell r="I534">
            <v>0</v>
          </cell>
          <cell r="J534">
            <v>-38244873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-192713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2575923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-4261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-6269302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-64966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-52994</v>
          </cell>
          <cell r="J581">
            <v>0</v>
          </cell>
        </row>
        <row r="582">
          <cell r="G582">
            <v>-213376</v>
          </cell>
          <cell r="I582">
            <v>0</v>
          </cell>
        </row>
        <row r="583">
          <cell r="G583">
            <v>0</v>
          </cell>
          <cell r="H583">
            <v>-148927</v>
          </cell>
          <cell r="I583">
            <v>-9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-2371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55490</v>
          </cell>
          <cell r="H594">
            <v>-584859</v>
          </cell>
          <cell r="I594">
            <v>529369</v>
          </cell>
          <cell r="J594">
            <v>0</v>
          </cell>
        </row>
        <row r="597">
          <cell r="E597">
            <v>0</v>
          </cell>
          <cell r="G597">
            <v>304168</v>
          </cell>
          <cell r="H597">
            <v>-584859</v>
          </cell>
          <cell r="I597">
            <v>280691</v>
          </cell>
          <cell r="J597">
            <v>0</v>
          </cell>
        </row>
        <row r="608">
          <cell r="B608" t="str">
            <v>10.05.2024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20" sqref="B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45412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54161800</v>
      </c>
      <c r="F22" s="102">
        <f t="shared" si="0"/>
        <v>24860324</v>
      </c>
      <c r="G22" s="103">
        <f t="shared" si="0"/>
        <v>23700186</v>
      </c>
      <c r="H22" s="104">
        <f t="shared" si="0"/>
        <v>1160740</v>
      </c>
      <c r="I22" s="104">
        <f t="shared" si="0"/>
        <v>-602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54161800</v>
      </c>
      <c r="F25" s="127">
        <f>+F26+F30+F31+F32+F33</f>
        <v>24860324</v>
      </c>
      <c r="G25" s="128">
        <f aca="true" t="shared" si="2" ref="G25:M25">+G26+G30+G31+G32+G33</f>
        <v>23700186</v>
      </c>
      <c r="H25" s="129">
        <f>+H26+H30+H31+H32+H33</f>
        <v>1160740</v>
      </c>
      <c r="I25" s="129">
        <f>+I26+I30+I31+I32+I33</f>
        <v>-602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807000</v>
      </c>
      <c r="F26" s="133">
        <f t="shared" si="1"/>
        <v>760937</v>
      </c>
      <c r="G26" s="134">
        <f>'[1]OTCHET'!G74</f>
        <v>357890</v>
      </c>
      <c r="H26" s="135">
        <f>'[1]OTCHET'!H74</f>
        <v>403621</v>
      </c>
      <c r="I26" s="135">
        <f>'[1]OTCHET'!I74</f>
        <v>-574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254604</v>
      </c>
      <c r="F28" s="148">
        <f t="shared" si="1"/>
        <v>107475</v>
      </c>
      <c r="G28" s="149">
        <f>'[1]OTCHET'!G77</f>
        <v>109631</v>
      </c>
      <c r="H28" s="150">
        <f>'[1]OTCHET'!H77</f>
        <v>0</v>
      </c>
      <c r="I28" s="150">
        <f>'[1]OTCHET'!I77</f>
        <v>-2156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552396</v>
      </c>
      <c r="F29" s="156">
        <f t="shared" si="1"/>
        <v>197701</v>
      </c>
      <c r="G29" s="157">
        <f>+'[1]OTCHET'!G78+'[1]OTCHET'!G79</f>
        <v>196119</v>
      </c>
      <c r="H29" s="158">
        <f>+'[1]OTCHET'!H78+'[1]OTCHET'!H79</f>
        <v>0</v>
      </c>
      <c r="I29" s="158">
        <f>+'[1]OTCHET'!I78+'[1]OTCHET'!I79</f>
        <v>1582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27229800</v>
      </c>
      <c r="F30" s="162">
        <f t="shared" si="1"/>
        <v>7919843</v>
      </c>
      <c r="G30" s="163">
        <f>'[1]OTCHET'!G90+'[1]OTCHET'!G93+'[1]OTCHET'!G94</f>
        <v>7161810</v>
      </c>
      <c r="H30" s="164">
        <f>'[1]OTCHET'!H90+'[1]OTCHET'!H93+'[1]OTCHET'!H94</f>
        <v>758033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7969000</v>
      </c>
      <c r="F31" s="168">
        <f t="shared" si="1"/>
        <v>2501343</v>
      </c>
      <c r="G31" s="169">
        <f>'[1]OTCHET'!G106</f>
        <v>1980241</v>
      </c>
      <c r="H31" s="170">
        <f>'[1]OTCHET'!H106</f>
        <v>0</v>
      </c>
      <c r="I31" s="170">
        <f>'[1]OTCHET'!I106</f>
        <v>17</v>
      </c>
      <c r="J31" s="171">
        <f>'[1]OTCHET'!J106</f>
        <v>521085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18156000</v>
      </c>
      <c r="F32" s="168">
        <f t="shared" si="1"/>
        <v>13670399</v>
      </c>
      <c r="G32" s="169">
        <f>'[1]OTCHET'!G110+'[1]OTCHET'!G119+'[1]OTCHET'!G135+'[1]OTCHET'!G136</f>
        <v>14192443</v>
      </c>
      <c r="H32" s="170">
        <f>'[1]OTCHET'!H110+'[1]OTCHET'!H119+'[1]OTCHET'!H135+'[1]OTCHET'!H136</f>
        <v>-914</v>
      </c>
      <c r="I32" s="170">
        <f>'[1]OTCHET'!I110+'[1]OTCHET'!I119+'[1]OTCHET'!I135+'[1]OTCHET'!I136</f>
        <v>-45</v>
      </c>
      <c r="J32" s="171">
        <f>'[1]OTCHET'!J110+'[1]OTCHET'!J119+'[1]OTCHET'!J135+'[1]OTCHET'!J136</f>
        <v>-521085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7802</v>
      </c>
      <c r="G33" s="121">
        <f>'[1]OTCHET'!G123</f>
        <v>7802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793725922</v>
      </c>
      <c r="F38" s="209">
        <f t="shared" si="3"/>
        <v>315328795</v>
      </c>
      <c r="G38" s="210">
        <f t="shared" si="3"/>
        <v>308799186</v>
      </c>
      <c r="H38" s="211">
        <f t="shared" si="3"/>
        <v>-17448</v>
      </c>
      <c r="I38" s="211">
        <f t="shared" si="3"/>
        <v>393940</v>
      </c>
      <c r="J38" s="212">
        <f t="shared" si="3"/>
        <v>6153117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59904387</v>
      </c>
      <c r="F39" s="221">
        <f t="shared" si="4"/>
        <v>20935536</v>
      </c>
      <c r="G39" s="222">
        <f t="shared" si="4"/>
        <v>14750427</v>
      </c>
      <c r="H39" s="223">
        <f t="shared" si="4"/>
        <v>0</v>
      </c>
      <c r="I39" s="223">
        <f t="shared" si="4"/>
        <v>31992</v>
      </c>
      <c r="J39" s="224">
        <f t="shared" si="4"/>
        <v>6153117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44065456</v>
      </c>
      <c r="F40" s="229">
        <f t="shared" si="1"/>
        <v>15217620</v>
      </c>
      <c r="G40" s="230">
        <f>'[1]OTCHET'!G187</f>
        <v>12906015</v>
      </c>
      <c r="H40" s="231">
        <f>'[1]OTCHET'!H187</f>
        <v>0</v>
      </c>
      <c r="I40" s="231">
        <f>'[1]OTCHET'!I187</f>
        <v>27997</v>
      </c>
      <c r="J40" s="232">
        <f>'[1]OTCHET'!J187</f>
        <v>2283608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4871613</v>
      </c>
      <c r="F41" s="237">
        <f t="shared" si="1"/>
        <v>2072287</v>
      </c>
      <c r="G41" s="238">
        <f>'[1]OTCHET'!G190</f>
        <v>1844412</v>
      </c>
      <c r="H41" s="239">
        <f>'[1]OTCHET'!H190</f>
        <v>0</v>
      </c>
      <c r="I41" s="239">
        <f>'[1]OTCHET'!I190</f>
        <v>3995</v>
      </c>
      <c r="J41" s="240">
        <f>'[1]OTCHET'!J190</f>
        <v>223880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10967318</v>
      </c>
      <c r="F42" s="244">
        <f t="shared" si="1"/>
        <v>3645629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3645629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35757656</v>
      </c>
      <c r="F43" s="250">
        <f t="shared" si="1"/>
        <v>8796296</v>
      </c>
      <c r="G43" s="251">
        <f>+'[1]OTCHET'!G205+'[1]OTCHET'!G223+'[1]OTCHET'!G274</f>
        <v>8451796</v>
      </c>
      <c r="H43" s="252">
        <f>+'[1]OTCHET'!H205+'[1]OTCHET'!H223+'[1]OTCHET'!H274</f>
        <v>-17448</v>
      </c>
      <c r="I43" s="252">
        <f>+'[1]OTCHET'!I205+'[1]OTCHET'!I223+'[1]OTCHET'!I274</f>
        <v>361948</v>
      </c>
      <c r="J43" s="253">
        <f>+'[1]OTCHET'!J205+'[1]OTCHET'!J223+'[1]OTCHET'!J274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228405</v>
      </c>
      <c r="F44" s="120">
        <f t="shared" si="1"/>
        <v>228405</v>
      </c>
      <c r="G44" s="121">
        <f>+'[1]OTCHET'!G227+'[1]OTCHET'!G233+'[1]OTCHET'!G236+'[1]OTCHET'!G237+'[1]OTCHET'!G238+'[1]OTCHET'!G239+'[1]OTCHET'!G243</f>
        <v>228405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228405</v>
      </c>
      <c r="F45" s="256">
        <f t="shared" si="1"/>
        <v>228405</v>
      </c>
      <c r="G45" s="257">
        <f>+'[1]OTCHET'!G236+'[1]OTCHET'!G237+'[1]OTCHET'!G238+'[1]OTCHET'!G239+'[1]OTCHET'!G246+'[1]OTCHET'!G247+'[1]OTCHET'!G251</f>
        <v>228405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603633200</v>
      </c>
      <c r="F48" s="168">
        <f t="shared" si="1"/>
        <v>191312936</v>
      </c>
      <c r="G48" s="163">
        <f>+'[1]OTCHET'!G268+'[1]OTCHET'!G272+'[1]OTCHET'!G273</f>
        <v>191312936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480676</v>
      </c>
      <c r="F49" s="168">
        <f t="shared" si="1"/>
        <v>334024</v>
      </c>
      <c r="G49" s="169">
        <f>'[1]OTCHET'!G278+'[1]OTCHET'!G279+'[1]OTCHET'!G287+'[1]OTCHET'!G290</f>
        <v>334024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93721598</v>
      </c>
      <c r="F50" s="168">
        <f t="shared" si="1"/>
        <v>93721598</v>
      </c>
      <c r="G50" s="169">
        <f>+'[1]OTCHET'!G291</f>
        <v>93721598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895273651</v>
      </c>
      <c r="F56" s="293">
        <f t="shared" si="5"/>
        <v>448230468</v>
      </c>
      <c r="G56" s="294">
        <f t="shared" si="5"/>
        <v>403835755</v>
      </c>
      <c r="H56" s="295">
        <f t="shared" si="5"/>
        <v>0</v>
      </c>
      <c r="I56" s="296">
        <f t="shared" si="5"/>
        <v>-6350</v>
      </c>
      <c r="J56" s="297">
        <f t="shared" si="5"/>
        <v>44401063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704090408</v>
      </c>
      <c r="F57" s="299">
        <f t="shared" si="1"/>
        <v>348303151</v>
      </c>
      <c r="G57" s="300">
        <f>+'[1]OTCHET'!G364+'[1]OTCHET'!G378+'[1]OTCHET'!G391</f>
        <v>348303151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191183243</v>
      </c>
      <c r="F58" s="304">
        <f t="shared" si="1"/>
        <v>55526254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55532604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-6350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44401063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44401063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155709529</v>
      </c>
      <c r="F64" s="336">
        <f t="shared" si="6"/>
        <v>157761997</v>
      </c>
      <c r="G64" s="337">
        <f t="shared" si="6"/>
        <v>118736755</v>
      </c>
      <c r="H64" s="338">
        <f t="shared" si="6"/>
        <v>1178188</v>
      </c>
      <c r="I64" s="338">
        <f t="shared" si="6"/>
        <v>-400892</v>
      </c>
      <c r="J64" s="339">
        <f t="shared" si="6"/>
        <v>38247946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-155709529</v>
      </c>
      <c r="F66" s="348">
        <f>SUM(+F68+F76+F77+F84+F85+F86+F89+F90+F91+F92+F93+F94+F95)</f>
        <v>-157761997</v>
      </c>
      <c r="G66" s="349">
        <f aca="true" t="shared" si="8" ref="G66:L66">SUM(+G68+G76+G77+G84+G85+G86+G89+G90+G91+G92+G93+G94+G95)</f>
        <v>-118736755</v>
      </c>
      <c r="H66" s="350">
        <f>SUM(+H68+H76+H77+H84+H85+H86+H89+H90+H91+H92+H93+H94+H95)</f>
        <v>-1178188</v>
      </c>
      <c r="I66" s="350">
        <f>SUM(+I68+I76+I77+I84+I85+I86+I89+I90+I91+I92+I93+I94+I95)</f>
        <v>400892</v>
      </c>
      <c r="J66" s="351">
        <f>SUM(+J68+J76+J77+J84+J85+J86+J89+J90+J91+J92+J93+J94+J95)</f>
        <v>-38247946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-1056637</v>
      </c>
      <c r="F68" s="309">
        <f>SUM(F69:F75)</f>
        <v>-1056637</v>
      </c>
      <c r="G68" s="310">
        <f aca="true" t="shared" si="9" ref="G68:M68">SUM(G69:G75)</f>
        <v>-1056637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-1056637</v>
      </c>
      <c r="F70" s="375">
        <f t="shared" si="1"/>
        <v>-1056637</v>
      </c>
      <c r="G70" s="376">
        <f>+'[1]OTCHET'!G487+'[1]OTCHET'!G488+'[1]OTCHET'!G491+'[1]OTCHET'!G492+'[1]OTCHET'!G495+'[1]OTCHET'!G496+'[1]OTCHET'!G497+'[1]OTCHET'!G499</f>
        <v>-1056637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-154652892</v>
      </c>
      <c r="F77" s="309">
        <f>SUM(F78:F83)</f>
        <v>-151403915</v>
      </c>
      <c r="G77" s="310">
        <f aca="true" t="shared" si="10" ref="G77:M77">SUM(G78:G83)</f>
        <v>-154652892</v>
      </c>
      <c r="H77" s="311">
        <f>SUM(H78:H83)</f>
        <v>3248977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-154652892</v>
      </c>
      <c r="F78" s="367">
        <f t="shared" si="1"/>
        <v>-154652892</v>
      </c>
      <c r="G78" s="368">
        <f>+'[1]OTCHET'!G469+'[1]OTCHET'!G472</f>
        <v>-154652892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3248977</v>
      </c>
      <c r="G83" s="383">
        <f>+'[1]OTCHET'!G483</f>
        <v>0</v>
      </c>
      <c r="H83" s="384">
        <f>+'[1]OTCHET'!H483</f>
        <v>3248977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59838</v>
      </c>
      <c r="G86" s="310">
        <f aca="true" t="shared" si="11" ref="G86:M86">+G87+G88</f>
        <v>73419</v>
      </c>
      <c r="H86" s="311">
        <f>+H87+H88</f>
        <v>0</v>
      </c>
      <c r="I86" s="311">
        <f>+I87+I88</f>
        <v>-10508</v>
      </c>
      <c r="J86" s="312">
        <f>+J87+J88</f>
        <v>-3073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0</v>
      </c>
      <c r="F88" s="382">
        <f t="shared" si="1"/>
        <v>59838</v>
      </c>
      <c r="G88" s="383">
        <f>+'[1]OTCHET'!G524+'[1]OTCHET'!G527+'[1]OTCHET'!G547</f>
        <v>73419</v>
      </c>
      <c r="H88" s="384">
        <f>+'[1]OTCHET'!H524+'[1]OTCHET'!H527+'[1]OTCHET'!H547</f>
        <v>0</v>
      </c>
      <c r="I88" s="384">
        <f>+'[1]OTCHET'!I524+'[1]OTCHET'!I527+'[1]OTCHET'!I547</f>
        <v>-10508</v>
      </c>
      <c r="J88" s="385">
        <f>+'[1]OTCHET'!J524+'[1]OTCHET'!J527+'[1]OTCHET'!J547</f>
        <v>-3073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0</v>
      </c>
      <c r="F89" s="299">
        <f aca="true" t="shared" si="12" ref="F89:F96">+G89+H89+I89+J89</f>
        <v>-1181000</v>
      </c>
      <c r="G89" s="300">
        <f>'[1]OTCHET'!G534</f>
        <v>37063873</v>
      </c>
      <c r="H89" s="301">
        <f>'[1]OTCHET'!H534</f>
        <v>0</v>
      </c>
      <c r="I89" s="301">
        <f>'[1]OTCHET'!I534</f>
        <v>0</v>
      </c>
      <c r="J89" s="302">
        <f>'[1]OTCHET'!J534</f>
        <v>-38244873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2575923</v>
      </c>
      <c r="G90" s="305">
        <f>+'[1]OTCHET'!G570+'[1]OTCHET'!G571+'[1]OTCHET'!G572+'[1]OTCHET'!G573+'[1]OTCHET'!G574+'[1]OTCHET'!G575</f>
        <v>0</v>
      </c>
      <c r="H90" s="306">
        <f>+'[1]OTCHET'!H570+'[1]OTCHET'!H571+'[1]OTCHET'!H572+'[1]OTCHET'!H573+'[1]OTCHET'!H574+'[1]OTCHET'!H575</f>
        <v>2575923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-6604899</v>
      </c>
      <c r="G91" s="169">
        <f>+'[1]OTCHET'!G576+'[1]OTCHET'!G577+'[1]OTCHET'!G578+'[1]OTCHET'!G579+'[1]OTCHET'!G580+'[1]OTCHET'!G581+'[1]OTCHET'!G582</f>
        <v>-217637</v>
      </c>
      <c r="H91" s="170">
        <f>+'[1]OTCHET'!H576+'[1]OTCHET'!H577+'[1]OTCHET'!H578+'[1]OTCHET'!H579+'[1]OTCHET'!H580+'[1]OTCHET'!H581+'[1]OTCHET'!H582</f>
        <v>-6269302</v>
      </c>
      <c r="I91" s="170">
        <f>+'[1]OTCHET'!I576+'[1]OTCHET'!I577+'[1]OTCHET'!I578+'[1]OTCHET'!I579+'[1]OTCHET'!I580+'[1]OTCHET'!I581+'[1]OTCHET'!I582</f>
        <v>-117960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-148936</v>
      </c>
      <c r="G92" s="169">
        <f>+'[1]OTCHET'!G583</f>
        <v>0</v>
      </c>
      <c r="H92" s="170">
        <f>+'[1]OTCHET'!H583</f>
        <v>-148927</v>
      </c>
      <c r="I92" s="170">
        <f>+'[1]OTCHET'!I583</f>
        <v>-9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0</v>
      </c>
      <c r="G93" s="169">
        <f>+'[1]OTCHET'!G590+'[1]OTCHET'!G591</f>
        <v>0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-2371</v>
      </c>
      <c r="G94" s="169">
        <f>+'[1]OTCHET'!G592+'[1]OTCHET'!G593</f>
        <v>-2371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55490</v>
      </c>
      <c r="H95" s="122">
        <f>'[1]OTCHET'!H594</f>
        <v>-584859</v>
      </c>
      <c r="I95" s="122">
        <f>'[1]OTCHET'!I594</f>
        <v>529369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304168</v>
      </c>
      <c r="H96" s="398">
        <f>+'[1]OTCHET'!H597</f>
        <v>-584859</v>
      </c>
      <c r="I96" s="398">
        <f>+'[1]OTCHET'!I597</f>
        <v>280691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+'[1]OTCHET'!F608</f>
        <v>0</v>
      </c>
      <c r="I107" s="428"/>
      <c r="J107" s="429" t="str">
        <f>+'[1]OTCHET'!B608</f>
        <v>10.05.2024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2024-05-13T08:19:37Z</dcterms:modified>
  <cp:category/>
  <cp:version/>
  <cp:contentType/>
  <cp:contentStatus/>
</cp:coreProperties>
</file>