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7\31.01.2017\За сайта\"/>
    </mc:Choice>
  </mc:AlternateContent>
  <bookViews>
    <workbookView xWindow="0" yWindow="0" windowWidth="21600" windowHeight="9735"/>
  </bookViews>
  <sheets>
    <sheet name="OTCHET-agregirani pokazateli" sheetId="1" r:id="rId1"/>
  </sheets>
  <externalReferences>
    <externalReference r:id="rId2"/>
  </externalReferences>
  <definedNames>
    <definedName name="Date">[1]list!$B$713:$B$724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H87" i="1"/>
  <c r="G87" i="1"/>
  <c r="F87" i="1" s="1"/>
  <c r="E87" i="1"/>
  <c r="J86" i="1"/>
  <c r="I86" i="1"/>
  <c r="H86" i="1"/>
  <c r="G86" i="1"/>
  <c r="F86" i="1" s="1"/>
  <c r="E86" i="1"/>
  <c r="J85" i="1"/>
  <c r="I85" i="1"/>
  <c r="H85" i="1"/>
  <c r="G85" i="1"/>
  <c r="F85" i="1" s="1"/>
  <c r="E85" i="1"/>
  <c r="M84" i="1"/>
  <c r="L84" i="1"/>
  <c r="K84" i="1"/>
  <c r="J84" i="1"/>
  <c r="I84" i="1"/>
  <c r="H84" i="1"/>
  <c r="G84" i="1"/>
  <c r="E84" i="1"/>
  <c r="J83" i="1"/>
  <c r="I83" i="1"/>
  <c r="H83" i="1"/>
  <c r="G83" i="1"/>
  <c r="F83" i="1"/>
  <c r="E83" i="1"/>
  <c r="J82" i="1"/>
  <c r="I82" i="1"/>
  <c r="H82" i="1"/>
  <c r="G82" i="1"/>
  <c r="F82" i="1"/>
  <c r="E82" i="1"/>
  <c r="J81" i="1"/>
  <c r="I81" i="1"/>
  <c r="H81" i="1"/>
  <c r="G81" i="1"/>
  <c r="F81" i="1"/>
  <c r="E81" i="1"/>
  <c r="J80" i="1"/>
  <c r="I80" i="1"/>
  <c r="H80" i="1"/>
  <c r="G80" i="1"/>
  <c r="F80" i="1"/>
  <c r="E80" i="1"/>
  <c r="F79" i="1"/>
  <c r="J78" i="1"/>
  <c r="I78" i="1"/>
  <c r="H78" i="1"/>
  <c r="G78" i="1"/>
  <c r="F78" i="1" s="1"/>
  <c r="E78" i="1"/>
  <c r="J77" i="1"/>
  <c r="I77" i="1"/>
  <c r="H77" i="1"/>
  <c r="G77" i="1"/>
  <c r="F77" i="1" s="1"/>
  <c r="E77" i="1"/>
  <c r="J76" i="1"/>
  <c r="I76" i="1"/>
  <c r="H76" i="1"/>
  <c r="G76" i="1"/>
  <c r="F76" i="1" s="1"/>
  <c r="E76" i="1"/>
  <c r="M75" i="1"/>
  <c r="L75" i="1"/>
  <c r="K75" i="1"/>
  <c r="J75" i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K69" i="1"/>
  <c r="J69" i="1"/>
  <c r="I69" i="1"/>
  <c r="H69" i="1"/>
  <c r="G69" i="1"/>
  <c r="F69" i="1"/>
  <c r="E69" i="1"/>
  <c r="M68" i="1"/>
  <c r="L68" i="1"/>
  <c r="K68" i="1"/>
  <c r="J68" i="1"/>
  <c r="I68" i="1"/>
  <c r="H68" i="1"/>
  <c r="G68" i="1"/>
  <c r="F68" i="1" s="1"/>
  <c r="F66" i="1" s="1"/>
  <c r="E68" i="1"/>
  <c r="M67" i="1"/>
  <c r="L67" i="1"/>
  <c r="K67" i="1"/>
  <c r="J67" i="1"/>
  <c r="I67" i="1"/>
  <c r="H67" i="1"/>
  <c r="G67" i="1"/>
  <c r="F67" i="1"/>
  <c r="E67" i="1"/>
  <c r="M66" i="1"/>
  <c r="L66" i="1"/>
  <c r="K66" i="1"/>
  <c r="J66" i="1"/>
  <c r="I66" i="1"/>
  <c r="H66" i="1"/>
  <c r="G66" i="1"/>
  <c r="E66" i="1"/>
  <c r="F65" i="1"/>
  <c r="M64" i="1"/>
  <c r="L64" i="1"/>
  <c r="K64" i="1"/>
  <c r="J64" i="1"/>
  <c r="I64" i="1"/>
  <c r="H64" i="1"/>
  <c r="G64" i="1"/>
  <c r="E64" i="1"/>
  <c r="J61" i="1"/>
  <c r="I61" i="1"/>
  <c r="H61" i="1"/>
  <c r="G61" i="1"/>
  <c r="F61" i="1"/>
  <c r="E61" i="1"/>
  <c r="J60" i="1"/>
  <c r="I60" i="1"/>
  <c r="H60" i="1"/>
  <c r="G60" i="1"/>
  <c r="F60" i="1"/>
  <c r="E60" i="1"/>
  <c r="F59" i="1"/>
  <c r="J58" i="1"/>
  <c r="I58" i="1"/>
  <c r="H58" i="1"/>
  <c r="G58" i="1"/>
  <c r="F58" i="1" s="1"/>
  <c r="E58" i="1"/>
  <c r="J57" i="1"/>
  <c r="I57" i="1"/>
  <c r="H57" i="1"/>
  <c r="G57" i="1"/>
  <c r="F57" i="1" s="1"/>
  <c r="E57" i="1"/>
  <c r="J56" i="1"/>
  <c r="I56" i="1"/>
  <c r="H56" i="1"/>
  <c r="G56" i="1"/>
  <c r="F56" i="1" s="1"/>
  <c r="E56" i="1"/>
  <c r="J55" i="1"/>
  <c r="I55" i="1"/>
  <c r="I54" i="1" s="1"/>
  <c r="H55" i="1"/>
  <c r="G55" i="1"/>
  <c r="F55" i="1" s="1"/>
  <c r="E55" i="1"/>
  <c r="E54" i="1" s="1"/>
  <c r="M54" i="1"/>
  <c r="L54" i="1"/>
  <c r="K54" i="1"/>
  <c r="J54" i="1"/>
  <c r="H54" i="1"/>
  <c r="J53" i="1"/>
  <c r="I53" i="1"/>
  <c r="H53" i="1"/>
  <c r="G53" i="1"/>
  <c r="F53" i="1"/>
  <c r="E53" i="1"/>
  <c r="J52" i="1"/>
  <c r="I52" i="1"/>
  <c r="H52" i="1"/>
  <c r="G52" i="1"/>
  <c r="F52" i="1"/>
  <c r="E52" i="1"/>
  <c r="J51" i="1"/>
  <c r="I51" i="1"/>
  <c r="H51" i="1"/>
  <c r="G51" i="1"/>
  <c r="F51" i="1"/>
  <c r="E51" i="1"/>
  <c r="J50" i="1"/>
  <c r="I50" i="1"/>
  <c r="H50" i="1"/>
  <c r="G50" i="1"/>
  <c r="F50" i="1"/>
  <c r="E50" i="1"/>
  <c r="J49" i="1"/>
  <c r="I49" i="1"/>
  <c r="H49" i="1"/>
  <c r="G49" i="1"/>
  <c r="F49" i="1"/>
  <c r="E49" i="1"/>
  <c r="J48" i="1"/>
  <c r="I48" i="1"/>
  <c r="H48" i="1"/>
  <c r="G48" i="1"/>
  <c r="F48" i="1"/>
  <c r="E48" i="1"/>
  <c r="J47" i="1"/>
  <c r="I47" i="1"/>
  <c r="H47" i="1"/>
  <c r="G47" i="1"/>
  <c r="F47" i="1"/>
  <c r="E47" i="1"/>
  <c r="J46" i="1"/>
  <c r="I46" i="1"/>
  <c r="H46" i="1"/>
  <c r="G46" i="1"/>
  <c r="F46" i="1"/>
  <c r="E46" i="1"/>
  <c r="J45" i="1"/>
  <c r="I45" i="1"/>
  <c r="H45" i="1"/>
  <c r="G45" i="1"/>
  <c r="F45" i="1"/>
  <c r="E45" i="1"/>
  <c r="J44" i="1"/>
  <c r="I44" i="1"/>
  <c r="H44" i="1"/>
  <c r="G44" i="1"/>
  <c r="F44" i="1"/>
  <c r="E44" i="1"/>
  <c r="J43" i="1"/>
  <c r="I43" i="1"/>
  <c r="H43" i="1"/>
  <c r="G43" i="1"/>
  <c r="F43" i="1"/>
  <c r="E43" i="1"/>
  <c r="J42" i="1"/>
  <c r="I42" i="1"/>
  <c r="H42" i="1"/>
  <c r="G42" i="1"/>
  <c r="F42" i="1"/>
  <c r="E42" i="1"/>
  <c r="J41" i="1"/>
  <c r="I41" i="1"/>
  <c r="H41" i="1"/>
  <c r="G41" i="1"/>
  <c r="F41" i="1"/>
  <c r="E41" i="1"/>
  <c r="J40" i="1"/>
  <c r="I40" i="1"/>
  <c r="H40" i="1"/>
  <c r="G40" i="1"/>
  <c r="F40" i="1"/>
  <c r="E40" i="1"/>
  <c r="J39" i="1"/>
  <c r="I39" i="1"/>
  <c r="H39" i="1"/>
  <c r="G39" i="1"/>
  <c r="F39" i="1"/>
  <c r="E39" i="1"/>
  <c r="M38" i="1"/>
  <c r="L38" i="1"/>
  <c r="K38" i="1"/>
  <c r="J38" i="1"/>
  <c r="I38" i="1"/>
  <c r="H38" i="1"/>
  <c r="G38" i="1"/>
  <c r="F38" i="1"/>
  <c r="E38" i="1"/>
  <c r="J37" i="1"/>
  <c r="I37" i="1"/>
  <c r="H37" i="1"/>
  <c r="G37" i="1"/>
  <c r="F37" i="1"/>
  <c r="E37" i="1"/>
  <c r="J36" i="1"/>
  <c r="I36" i="1"/>
  <c r="H36" i="1"/>
  <c r="G36" i="1"/>
  <c r="F36" i="1"/>
  <c r="E36" i="1"/>
  <c r="F35" i="1"/>
  <c r="F34" i="1"/>
  <c r="J33" i="1"/>
  <c r="I33" i="1"/>
  <c r="H33" i="1"/>
  <c r="G33" i="1"/>
  <c r="F33" i="1"/>
  <c r="E33" i="1"/>
  <c r="J32" i="1"/>
  <c r="I32" i="1"/>
  <c r="H32" i="1"/>
  <c r="G32" i="1"/>
  <c r="F32" i="1"/>
  <c r="E32" i="1"/>
  <c r="J31" i="1"/>
  <c r="I31" i="1"/>
  <c r="H31" i="1"/>
  <c r="G31" i="1"/>
  <c r="F31" i="1"/>
  <c r="E31" i="1"/>
  <c r="J30" i="1"/>
  <c r="I30" i="1"/>
  <c r="H30" i="1"/>
  <c r="G30" i="1"/>
  <c r="F30" i="1"/>
  <c r="E30" i="1"/>
  <c r="J29" i="1"/>
  <c r="I29" i="1"/>
  <c r="H29" i="1"/>
  <c r="G29" i="1"/>
  <c r="F29" i="1"/>
  <c r="E29" i="1"/>
  <c r="J28" i="1"/>
  <c r="I28" i="1"/>
  <c r="H28" i="1"/>
  <c r="G28" i="1"/>
  <c r="F28" i="1"/>
  <c r="E28" i="1"/>
  <c r="J27" i="1"/>
  <c r="I27" i="1"/>
  <c r="H27" i="1"/>
  <c r="G27" i="1"/>
  <c r="F27" i="1"/>
  <c r="E27" i="1"/>
  <c r="J26" i="1"/>
  <c r="I26" i="1"/>
  <c r="H26" i="1"/>
  <c r="G26" i="1"/>
  <c r="F26" i="1"/>
  <c r="E26" i="1"/>
  <c r="M25" i="1"/>
  <c r="L25" i="1"/>
  <c r="K25" i="1"/>
  <c r="J25" i="1"/>
  <c r="I25" i="1"/>
  <c r="H25" i="1"/>
  <c r="G25" i="1"/>
  <c r="F25" i="1"/>
  <c r="E25" i="1"/>
  <c r="F24" i="1"/>
  <c r="J23" i="1"/>
  <c r="I23" i="1"/>
  <c r="H23" i="1"/>
  <c r="G23" i="1"/>
  <c r="F23" i="1" s="1"/>
  <c r="F22" i="1" s="1"/>
  <c r="E23" i="1"/>
  <c r="M22" i="1"/>
  <c r="M62" i="1" s="1"/>
  <c r="M63" i="1" s="1"/>
  <c r="L22" i="1"/>
  <c r="L62" i="1" s="1"/>
  <c r="L63" i="1" s="1"/>
  <c r="K22" i="1"/>
  <c r="K62" i="1" s="1"/>
  <c r="K63" i="1" s="1"/>
  <c r="J22" i="1"/>
  <c r="J62" i="1" s="1"/>
  <c r="I22" i="1"/>
  <c r="I62" i="1" s="1"/>
  <c r="H22" i="1"/>
  <c r="H62" i="1" s="1"/>
  <c r="G22" i="1"/>
  <c r="E22" i="1"/>
  <c r="E62" i="1" s="1"/>
  <c r="F15" i="1"/>
  <c r="E15" i="1"/>
  <c r="F13" i="1"/>
  <c r="E13" i="1"/>
  <c r="B13" i="1"/>
  <c r="I11" i="1"/>
  <c r="H11" i="1"/>
  <c r="F11" i="1"/>
  <c r="B11" i="1"/>
  <c r="B8" i="1"/>
  <c r="E103" i="1" l="1"/>
  <c r="E63" i="1"/>
  <c r="H103" i="1"/>
  <c r="H63" i="1"/>
  <c r="J103" i="1"/>
  <c r="J63" i="1"/>
  <c r="F54" i="1"/>
  <c r="F75" i="1"/>
  <c r="F84" i="1"/>
  <c r="F64" i="1" s="1"/>
  <c r="I103" i="1"/>
  <c r="I63" i="1"/>
  <c r="F62" i="1"/>
  <c r="G54" i="1"/>
  <c r="G62" i="1" s="1"/>
  <c r="G103" i="1" l="1"/>
  <c r="G63" i="1"/>
  <c r="F103" i="1"/>
  <c r="F63" i="1"/>
  <c r="B103" i="1"/>
  <c r="B63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<sst xmlns="http://schemas.openxmlformats.org/spreadsheetml/2006/main" count="241" uniqueCount="172">
  <si>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</si>
  <si>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</si>
  <si>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</si>
  <si>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</si>
  <si>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</si>
  <si>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</si>
  <si>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</si>
  <si>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</si>
  <si>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2017 г.</t>
  </si>
  <si>
    <t>ОТЧЕТ               2017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</si>
  <si>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</si>
  <si>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</si>
  <si>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</si>
  <si>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</si>
  <si>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</si>
  <si>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</si>
  <si>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</si>
  <si>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</si>
  <si>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</si>
  <si>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</si>
  <si>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</si>
  <si>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</si>
  <si>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</si>
  <si>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</si>
  <si>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</si>
  <si>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</si>
  <si>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</si>
  <si>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</si>
  <si>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</si>
  <si>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</si>
  <si>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</si>
  <si>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</si>
  <si>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</si>
  <si>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</si>
  <si>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</si>
  <si>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</si>
  <si>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</si>
  <si>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</si>
  <si>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</si>
  <si>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</si>
  <si>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</si>
  <si>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</si>
  <si>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</si>
  <si>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</si>
  <si>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</si>
  <si>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</si>
  <si>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</si>
  <si>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</si>
  <si>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</si>
  <si>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</si>
  <si>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</si>
  <si>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</si>
  <si>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</si>
  <si>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</si>
  <si>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</si>
  <si>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</si>
  <si>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</si>
  <si>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</si>
  <si>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</si>
  <si>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</si>
  <si>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</si>
  <si>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</si>
  <si>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</si>
  <si>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</si>
  <si>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</si>
  <si>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</si>
  <si>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</si>
  <si>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</si>
  <si>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</si>
  <si>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</si>
  <si>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</si>
  <si>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</si>
  <si>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</si>
  <si>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</si>
  <si>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</si>
  <si>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§§ 43 - 45; 49-01</t>
  </si>
  <si>
    <t>8. Придобиване на нeфинансови актииви</t>
  </si>
  <si>
    <t>§§ 51 - 54</t>
  </si>
  <si>
    <t>9. Капиталови трансфери</t>
  </si>
  <si>
    <t>§ 55</t>
  </si>
  <si>
    <t>§ 55; 49-02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</si>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</sst>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3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10" fillId="9" borderId="33" xfId="0" applyNumberFormat="1" applyFont="1" applyFill="1" applyBorder="1" applyAlignment="1" applyProtection="1"/>
    <xf numFmtId="3" fontId="10" fillId="9" borderId="34" xfId="0" applyNumberFormat="1" applyFont="1" applyFill="1" applyBorder="1" applyAlignment="1" applyProtection="1"/>
    <xf numFmtId="3" fontId="10" fillId="9" borderId="35" xfId="0" applyNumberFormat="1" applyFont="1" applyFill="1" applyBorder="1" applyAlignment="1" applyProtection="1"/>
    <xf numFmtId="1" fontId="3" fillId="0" borderId="70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5" xfId="0" applyFont="1" applyFill="1" applyBorder="1" applyAlignment="1" applyProtection="1">
      <alignment horizontal="left"/>
    </xf>
    <xf numFmtId="0" fontId="10" fillId="11" borderId="25" xfId="0" quotePrefix="1" applyFont="1" applyFill="1" applyBorder="1" applyAlignment="1" applyProtection="1">
      <alignment horizontal="left"/>
    </xf>
    <xf numFmtId="3" fontId="10" fillId="11" borderId="25" xfId="0" quotePrefix="1" applyNumberFormat="1" applyFont="1" applyFill="1" applyBorder="1" applyAlignment="1" applyProtection="1"/>
    <xf numFmtId="3" fontId="10" fillId="11" borderId="26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78" xfId="0" applyFont="1" applyFill="1" applyBorder="1" applyAlignment="1" applyProtection="1">
      <alignment horizontal="left"/>
    </xf>
    <xf numFmtId="0" fontId="3" fillId="7" borderId="78" xfId="0" applyFont="1" applyFill="1" applyBorder="1" applyAlignment="1" applyProtection="1">
      <alignment horizontal="left"/>
    </xf>
    <xf numFmtId="173" fontId="3" fillId="7" borderId="78" xfId="0" applyNumberFormat="1" applyFont="1" applyFill="1" applyBorder="1" applyAlignment="1" applyProtection="1"/>
    <xf numFmtId="173" fontId="10" fillId="8" borderId="79" xfId="0" applyNumberFormat="1" applyFont="1" applyFill="1" applyBorder="1" applyAlignment="1" applyProtection="1"/>
    <xf numFmtId="173" fontId="10" fillId="8" borderId="80" xfId="0" applyNumberFormat="1" applyFont="1" applyFill="1" applyBorder="1" applyAlignment="1" applyProtection="1"/>
    <xf numFmtId="173" fontId="10" fillId="8" borderId="81" xfId="0" applyNumberFormat="1" applyFont="1" applyFill="1" applyBorder="1" applyAlignment="1" applyProtection="1"/>
    <xf numFmtId="3" fontId="19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85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14" borderId="70" xfId="0" applyFont="1" applyFill="1" applyBorder="1" applyAlignment="1" applyProtection="1">
      <alignment horizontal="left"/>
    </xf>
    <xf numFmtId="3" fontId="10" fillId="14" borderId="70" xfId="0" applyNumberFormat="1" applyFont="1" applyFill="1" applyBorder="1" applyAlignment="1" applyProtection="1"/>
    <xf numFmtId="3" fontId="10" fillId="14" borderId="87" xfId="0" applyNumberFormat="1" applyFont="1" applyFill="1" applyBorder="1" applyAlignment="1" applyProtection="1"/>
    <xf numFmtId="3" fontId="10" fillId="14" borderId="88" xfId="0" applyNumberFormat="1" applyFont="1" applyFill="1" applyBorder="1" applyAlignment="1" applyProtection="1"/>
    <xf numFmtId="3" fontId="10" fillId="14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14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7/31.01.2017/B1_2017_01_23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42766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9">
          <cell r="E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5">
          <cell r="E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22">
          <cell r="E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57">
          <cell r="E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71">
          <cell r="E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9">
          <cell r="E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4">
          <cell r="E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7">
          <cell r="E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92">
          <cell r="E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5">
          <cell r="E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22">
          <cell r="E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57">
          <cell r="E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67">
          <cell r="E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93">
          <cell r="E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8">
          <cell r="E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7">
          <cell r="E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20">
          <cell r="E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2">
          <cell r="E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40">
          <cell r="E540">
            <v>0</v>
          </cell>
          <cell r="G540">
            <v>3621</v>
          </cell>
          <cell r="H540">
            <v>-404</v>
          </cell>
          <cell r="I540">
            <v>0</v>
          </cell>
          <cell r="J540">
            <v>0</v>
          </cell>
        </row>
        <row r="563">
          <cell r="G563">
            <v>222180</v>
          </cell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H564">
            <v>20284</v>
          </cell>
          <cell r="I564">
            <v>0</v>
          </cell>
          <cell r="J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</row>
        <row r="566">
          <cell r="G566">
            <v>0</v>
          </cell>
          <cell r="I566">
            <v>0</v>
          </cell>
          <cell r="J566">
            <v>0</v>
          </cell>
        </row>
        <row r="567">
          <cell r="G567">
            <v>0</v>
          </cell>
          <cell r="H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J568">
            <v>0</v>
          </cell>
        </row>
        <row r="569">
          <cell r="G569">
            <v>-220642</v>
          </cell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H570">
            <v>-19880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I575">
            <v>0</v>
          </cell>
        </row>
        <row r="576">
          <cell r="G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J581">
            <v>0</v>
          </cell>
        </row>
        <row r="583">
          <cell r="G583">
            <v>731990</v>
          </cell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G585">
            <v>-737149</v>
          </cell>
          <cell r="H585">
            <v>0</v>
          </cell>
          <cell r="I585">
            <v>0</v>
          </cell>
          <cell r="J585">
            <v>0</v>
          </cell>
        </row>
        <row r="586">
          <cell r="H586">
            <v>0</v>
          </cell>
          <cell r="I586">
            <v>0</v>
          </cell>
          <cell r="J586">
            <v>0</v>
          </cell>
        </row>
        <row r="587">
          <cell r="E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90">
          <cell r="E590">
            <v>0</v>
          </cell>
          <cell r="J590">
            <v>0</v>
          </cell>
        </row>
        <row r="596">
          <cell r="G596" t="str">
            <v>Иван Иванов</v>
          </cell>
        </row>
        <row r="599">
          <cell r="D599" t="str">
            <v>Галя Димитрова</v>
          </cell>
          <cell r="G599" t="str">
            <v>Иван Марков</v>
          </cell>
        </row>
        <row r="601">
          <cell r="B601">
            <v>42987</v>
          </cell>
          <cell r="E601" t="str">
            <v>02 / 9409 576</v>
          </cell>
          <cell r="H601" t="str">
            <v>dblagoeva@mtitc.government.bg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 и храните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8100</v>
          </cell>
          <cell r="B355" t="str">
            <v>Комисия за предотвратяване и установяване на конфликт на интереси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1713</v>
          </cell>
          <cell r="B373" t="str">
            <v>Технически университет - София - филиал Пловдив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1734</v>
          </cell>
          <cell r="B386" t="str">
            <v>Тракийски университет - Стара Загора - медицински факултет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/>
          </cell>
          <cell r="B405" t="str">
            <v xml:space="preserve">    А.2.2) кодове на други разпоредители с бюджет по чл. 13, ал. 3 от ЗПФ</v>
          </cell>
        </row>
        <row r="406">
          <cell r="A406" t="str">
            <v>6100</v>
          </cell>
          <cell r="B406" t="str">
            <v>Българска национална телевизия</v>
          </cell>
        </row>
        <row r="407">
          <cell r="A407" t="str">
            <v>6200</v>
          </cell>
          <cell r="B407" t="str">
            <v>Българско национално радио</v>
          </cell>
        </row>
        <row r="408">
          <cell r="A408" t="str">
            <v>6300</v>
          </cell>
          <cell r="B408" t="str">
            <v>Българска телеграфна агенция</v>
          </cell>
        </row>
        <row r="409">
          <cell r="A409" t="str">
            <v/>
          </cell>
          <cell r="B409" t="str">
            <v xml:space="preserve">    А.2.3) кодове на разпоредители с бюджет по чл. 13, ал. 4 от ЗПФ</v>
          </cell>
        </row>
        <row r="410">
          <cell r="A410" t="str">
            <v>1313</v>
          </cell>
          <cell r="B410" t="str">
            <v>Държавно предприятие „Център за предоставяне на услуги”</v>
          </cell>
        </row>
        <row r="411">
          <cell r="A411" t="str">
            <v>3535</v>
          </cell>
          <cell r="B411" t="str">
            <v xml:space="preserve">Държавно предприятие „Единен системен оператор“ </v>
          </cell>
        </row>
        <row r="412">
          <cell r="A412" t="str">
            <v>1950</v>
          </cell>
          <cell r="B412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9817</v>
          </cell>
          <cell r="B415" t="str">
            <v>Национален фонд към Министерството на финансите</v>
          </cell>
        </row>
        <row r="416">
          <cell r="A416" t="str">
            <v>2220</v>
          </cell>
          <cell r="B416" t="str">
            <v>Държавен фонд "Земеделие" - Разплащателна агенция</v>
          </cell>
        </row>
        <row r="418">
          <cell r="A418" t="str">
            <v>5500</v>
          </cell>
          <cell r="B418" t="str">
            <v>Национален осигурителен институт - Държавно обществено осигуряване</v>
          </cell>
        </row>
        <row r="419">
          <cell r="A419" t="str">
            <v>5591</v>
          </cell>
          <cell r="B419" t="str">
            <v>Национален осигурителен институт - Учителски пенсионен фонд</v>
          </cell>
        </row>
        <row r="420">
          <cell r="A420" t="str">
            <v>5592</v>
          </cell>
          <cell r="B420" t="str">
            <v>Национален осигрителен инститт - фонд "Гарантирани вземания на работници и служители"</v>
          </cell>
        </row>
        <row r="421">
          <cell r="A421" t="str">
            <v>5600</v>
          </cell>
          <cell r="B421" t="str">
            <v>Национална здравноосигурителна каса</v>
          </cell>
        </row>
        <row r="422">
          <cell r="A422" t="str">
            <v>5101</v>
          </cell>
          <cell r="B422" t="str">
            <v>Банско</v>
          </cell>
        </row>
        <row r="423">
          <cell r="A423" t="str">
            <v>5102</v>
          </cell>
          <cell r="B423" t="str">
            <v>Белица</v>
          </cell>
        </row>
        <row r="424">
          <cell r="A424" t="str">
            <v>5103</v>
          </cell>
          <cell r="B424" t="str">
            <v>Благоевград</v>
          </cell>
        </row>
        <row r="425">
          <cell r="A425" t="str">
            <v>5104</v>
          </cell>
          <cell r="B425" t="str">
            <v>Гоце Делчев</v>
          </cell>
        </row>
        <row r="426">
          <cell r="A426" t="str">
            <v>5105</v>
          </cell>
          <cell r="B426" t="str">
            <v>Гърмен</v>
          </cell>
        </row>
        <row r="427">
          <cell r="A427" t="str">
            <v>5106</v>
          </cell>
          <cell r="B427" t="str">
            <v>Кресна</v>
          </cell>
        </row>
        <row r="428">
          <cell r="A428" t="str">
            <v>5107</v>
          </cell>
          <cell r="B428" t="str">
            <v>Петрич</v>
          </cell>
        </row>
        <row r="429">
          <cell r="A429" t="str">
            <v>5108</v>
          </cell>
          <cell r="B429" t="str">
            <v>Разлог</v>
          </cell>
        </row>
        <row r="430">
          <cell r="A430" t="str">
            <v>5109</v>
          </cell>
          <cell r="B430" t="str">
            <v>Сандански</v>
          </cell>
        </row>
        <row r="431">
          <cell r="A431" t="str">
            <v>5110</v>
          </cell>
          <cell r="B431" t="str">
            <v>Сатовча</v>
          </cell>
        </row>
        <row r="432">
          <cell r="A432" t="str">
            <v>5111</v>
          </cell>
          <cell r="B432" t="str">
            <v>Симитли</v>
          </cell>
        </row>
        <row r="433">
          <cell r="A433" t="str">
            <v>5112</v>
          </cell>
          <cell r="B433" t="str">
            <v>Струмяни</v>
          </cell>
        </row>
        <row r="434">
          <cell r="A434" t="str">
            <v>5113</v>
          </cell>
          <cell r="B434" t="str">
            <v>Хаджидимово</v>
          </cell>
        </row>
        <row r="435">
          <cell r="A435" t="str">
            <v>5114</v>
          </cell>
          <cell r="B435" t="str">
            <v>Якоруда</v>
          </cell>
        </row>
        <row r="436">
          <cell r="A436" t="str">
            <v>5201</v>
          </cell>
          <cell r="B436" t="str">
            <v>Айтос</v>
          </cell>
        </row>
        <row r="437">
          <cell r="A437" t="str">
            <v>5202</v>
          </cell>
          <cell r="B437" t="str">
            <v xml:space="preserve">Бургас </v>
          </cell>
        </row>
        <row r="438">
          <cell r="A438" t="str">
            <v>5203</v>
          </cell>
          <cell r="B438" t="str">
            <v>Камено</v>
          </cell>
        </row>
        <row r="439">
          <cell r="A439" t="str">
            <v>5204</v>
          </cell>
          <cell r="B439" t="str">
            <v>Карнобат</v>
          </cell>
        </row>
        <row r="440">
          <cell r="A440" t="str">
            <v>5205</v>
          </cell>
          <cell r="B440" t="str">
            <v>Малко Търново</v>
          </cell>
        </row>
        <row r="441">
          <cell r="A441" t="str">
            <v>5206</v>
          </cell>
          <cell r="B441" t="str">
            <v>Несебър</v>
          </cell>
        </row>
        <row r="442">
          <cell r="A442" t="str">
            <v>5207</v>
          </cell>
          <cell r="B442" t="str">
            <v>Поморие</v>
          </cell>
        </row>
        <row r="443">
          <cell r="A443" t="str">
            <v>5208</v>
          </cell>
          <cell r="B443" t="str">
            <v>Приморско</v>
          </cell>
        </row>
        <row r="444">
          <cell r="A444" t="str">
            <v>5209</v>
          </cell>
          <cell r="B444" t="str">
            <v>Руен</v>
          </cell>
        </row>
        <row r="445">
          <cell r="A445" t="str">
            <v>5210</v>
          </cell>
          <cell r="B445" t="str">
            <v>Созопол</v>
          </cell>
        </row>
        <row r="446">
          <cell r="A446" t="str">
            <v>5211</v>
          </cell>
          <cell r="B446" t="str">
            <v>Средец</v>
          </cell>
        </row>
        <row r="447">
          <cell r="A447" t="str">
            <v>5212</v>
          </cell>
          <cell r="B447" t="str">
            <v>Сунгурларе</v>
          </cell>
        </row>
        <row r="448">
          <cell r="A448" t="str">
            <v>5213</v>
          </cell>
          <cell r="B448" t="str">
            <v>Царево</v>
          </cell>
        </row>
        <row r="449">
          <cell r="A449" t="str">
            <v>5301</v>
          </cell>
          <cell r="B449" t="str">
            <v>Аврен</v>
          </cell>
        </row>
        <row r="450">
          <cell r="A450" t="str">
            <v>5302</v>
          </cell>
          <cell r="B450" t="str">
            <v>Аксаково</v>
          </cell>
        </row>
        <row r="451">
          <cell r="A451" t="str">
            <v>5303</v>
          </cell>
          <cell r="B451" t="str">
            <v>Белослав</v>
          </cell>
        </row>
        <row r="452">
          <cell r="A452" t="str">
            <v>5304</v>
          </cell>
          <cell r="B452" t="str">
            <v>Бяла</v>
          </cell>
        </row>
        <row r="453">
          <cell r="A453" t="str">
            <v>5305</v>
          </cell>
          <cell r="B453" t="str">
            <v>Варна</v>
          </cell>
        </row>
        <row r="454">
          <cell r="A454" t="str">
            <v>5306</v>
          </cell>
          <cell r="B454" t="str">
            <v>Ветрино</v>
          </cell>
        </row>
        <row r="455">
          <cell r="A455" t="str">
            <v>5307</v>
          </cell>
          <cell r="B455" t="str">
            <v>Вълчидол</v>
          </cell>
        </row>
        <row r="456">
          <cell r="A456" t="str">
            <v>5308</v>
          </cell>
          <cell r="B456" t="str">
            <v>Девня</v>
          </cell>
        </row>
        <row r="457">
          <cell r="A457" t="str">
            <v>5309</v>
          </cell>
          <cell r="B457" t="str">
            <v>Долни Чифлик</v>
          </cell>
        </row>
        <row r="458">
          <cell r="A458" t="str">
            <v>5310</v>
          </cell>
          <cell r="B458" t="str">
            <v>Дългопол</v>
          </cell>
        </row>
        <row r="459">
          <cell r="A459" t="str">
            <v>5311</v>
          </cell>
          <cell r="B459" t="str">
            <v>Провадия</v>
          </cell>
        </row>
        <row r="460">
          <cell r="A460" t="str">
            <v>5312</v>
          </cell>
          <cell r="B460" t="str">
            <v>Суворово</v>
          </cell>
        </row>
        <row r="461">
          <cell r="A461" t="str">
            <v>5401</v>
          </cell>
          <cell r="B461" t="str">
            <v>Велико Търново</v>
          </cell>
        </row>
        <row r="462">
          <cell r="A462" t="str">
            <v>5402</v>
          </cell>
          <cell r="B462" t="str">
            <v>Горна Оряховица</v>
          </cell>
        </row>
        <row r="463">
          <cell r="A463" t="str">
            <v>5403</v>
          </cell>
          <cell r="B463" t="str">
            <v>Елена</v>
          </cell>
        </row>
        <row r="464">
          <cell r="A464" t="str">
            <v>5404</v>
          </cell>
          <cell r="B464" t="str">
            <v>Златарица</v>
          </cell>
        </row>
        <row r="465">
          <cell r="A465" t="str">
            <v>5405</v>
          </cell>
          <cell r="B465" t="str">
            <v>Лясковец</v>
          </cell>
        </row>
        <row r="466">
          <cell r="A466" t="str">
            <v>5406</v>
          </cell>
          <cell r="B466" t="str">
            <v>Павликени</v>
          </cell>
        </row>
        <row r="467">
          <cell r="A467" t="str">
            <v>5407</v>
          </cell>
          <cell r="B467" t="str">
            <v>Полски Тръмбеш</v>
          </cell>
        </row>
        <row r="468">
          <cell r="A468" t="str">
            <v>5408</v>
          </cell>
          <cell r="B468" t="str">
            <v>Свищов</v>
          </cell>
        </row>
        <row r="469">
          <cell r="A469" t="str">
            <v>5409</v>
          </cell>
          <cell r="B469" t="str">
            <v>Стражица</v>
          </cell>
        </row>
        <row r="470">
          <cell r="A470" t="str">
            <v>5410</v>
          </cell>
          <cell r="B470" t="str">
            <v>Сухиндол</v>
          </cell>
        </row>
        <row r="471">
          <cell r="A471" t="str">
            <v>5501</v>
          </cell>
          <cell r="B471" t="str">
            <v>Белоградчик</v>
          </cell>
        </row>
        <row r="472">
          <cell r="A472" t="str">
            <v>5502</v>
          </cell>
          <cell r="B472" t="str">
            <v>Бойница</v>
          </cell>
        </row>
        <row r="473">
          <cell r="A473" t="str">
            <v>5503</v>
          </cell>
          <cell r="B473" t="str">
            <v>Брегово</v>
          </cell>
        </row>
        <row r="474">
          <cell r="A474" t="str">
            <v>5504</v>
          </cell>
          <cell r="B474" t="str">
            <v>Видин</v>
          </cell>
        </row>
        <row r="475">
          <cell r="A475" t="str">
            <v>5505</v>
          </cell>
          <cell r="B475" t="str">
            <v>Грамада</v>
          </cell>
        </row>
        <row r="476">
          <cell r="A476" t="str">
            <v>5506</v>
          </cell>
          <cell r="B476" t="str">
            <v>Димово</v>
          </cell>
        </row>
        <row r="477">
          <cell r="A477" t="str">
            <v>5507</v>
          </cell>
          <cell r="B477" t="str">
            <v>Кула</v>
          </cell>
        </row>
        <row r="478">
          <cell r="A478" t="str">
            <v>5508</v>
          </cell>
          <cell r="B478" t="str">
            <v>Макреш</v>
          </cell>
        </row>
        <row r="479">
          <cell r="A479" t="str">
            <v>5509</v>
          </cell>
          <cell r="B479" t="str">
            <v>Ново село</v>
          </cell>
        </row>
        <row r="480">
          <cell r="A480" t="str">
            <v>5510</v>
          </cell>
          <cell r="B480" t="str">
            <v>Ружинци</v>
          </cell>
        </row>
        <row r="481">
          <cell r="A481" t="str">
            <v>5511</v>
          </cell>
          <cell r="B481" t="str">
            <v>Чупрене</v>
          </cell>
        </row>
        <row r="482">
          <cell r="A482" t="str">
            <v>5601</v>
          </cell>
          <cell r="B482" t="str">
            <v>Борован</v>
          </cell>
        </row>
        <row r="483">
          <cell r="A483" t="str">
            <v>5602</v>
          </cell>
          <cell r="B483" t="str">
            <v>Бяла Слатина</v>
          </cell>
        </row>
        <row r="484">
          <cell r="A484" t="str">
            <v>5603</v>
          </cell>
          <cell r="B484" t="str">
            <v>Враца</v>
          </cell>
        </row>
        <row r="485">
          <cell r="A485" t="str">
            <v>5605</v>
          </cell>
          <cell r="B485" t="str">
            <v>Козлодуй</v>
          </cell>
        </row>
        <row r="486">
          <cell r="A486" t="str">
            <v>5606</v>
          </cell>
          <cell r="B486" t="str">
            <v>Криводол</v>
          </cell>
        </row>
        <row r="487">
          <cell r="A487" t="str">
            <v>5607</v>
          </cell>
          <cell r="B487" t="str">
            <v>Мездра</v>
          </cell>
        </row>
        <row r="488">
          <cell r="A488" t="str">
            <v>5608</v>
          </cell>
          <cell r="B488" t="str">
            <v>Мизия</v>
          </cell>
        </row>
        <row r="489">
          <cell r="A489" t="str">
            <v>5609</v>
          </cell>
          <cell r="B489" t="str">
            <v>Оряхово</v>
          </cell>
        </row>
        <row r="490">
          <cell r="A490" t="str">
            <v>5610</v>
          </cell>
          <cell r="B490" t="str">
            <v>Роман</v>
          </cell>
        </row>
        <row r="491">
          <cell r="A491" t="str">
            <v>5611</v>
          </cell>
          <cell r="B491" t="str">
            <v>Хайредин</v>
          </cell>
        </row>
        <row r="492">
          <cell r="A492" t="str">
            <v>5701</v>
          </cell>
          <cell r="B492" t="str">
            <v>Габрово</v>
          </cell>
        </row>
        <row r="493">
          <cell r="A493" t="str">
            <v>5702</v>
          </cell>
          <cell r="B493" t="str">
            <v>Дряново</v>
          </cell>
        </row>
        <row r="494">
          <cell r="A494" t="str">
            <v>5703</v>
          </cell>
          <cell r="B494" t="str">
            <v>Севлиево</v>
          </cell>
        </row>
        <row r="495">
          <cell r="A495" t="str">
            <v>5704</v>
          </cell>
          <cell r="B495" t="str">
            <v>Трявна</v>
          </cell>
        </row>
        <row r="496">
          <cell r="A496" t="str">
            <v>5801</v>
          </cell>
          <cell r="B496" t="str">
            <v>Балчик</v>
          </cell>
        </row>
        <row r="497">
          <cell r="A497" t="str">
            <v>5802</v>
          </cell>
          <cell r="B497" t="str">
            <v>Генерал Тошево</v>
          </cell>
        </row>
        <row r="498">
          <cell r="A498" t="str">
            <v>5803</v>
          </cell>
          <cell r="B498" t="str">
            <v>Добрич</v>
          </cell>
        </row>
        <row r="499">
          <cell r="A499" t="str">
            <v>5804</v>
          </cell>
          <cell r="B499" t="str">
            <v>Добричка</v>
          </cell>
        </row>
        <row r="500">
          <cell r="A500" t="str">
            <v>5805</v>
          </cell>
          <cell r="B500" t="str">
            <v>Каварна</v>
          </cell>
        </row>
        <row r="501">
          <cell r="A501" t="str">
            <v>5806</v>
          </cell>
          <cell r="B501" t="str">
            <v>Крушари</v>
          </cell>
        </row>
        <row r="502">
          <cell r="A502" t="str">
            <v>5807</v>
          </cell>
          <cell r="B502" t="str">
            <v>Тервел</v>
          </cell>
        </row>
        <row r="503">
          <cell r="A503" t="str">
            <v>5808</v>
          </cell>
          <cell r="B503" t="str">
            <v>Шабла</v>
          </cell>
        </row>
        <row r="504">
          <cell r="A504" t="str">
            <v>5901</v>
          </cell>
          <cell r="B504" t="str">
            <v>Ардино</v>
          </cell>
        </row>
        <row r="505">
          <cell r="A505" t="str">
            <v>5902</v>
          </cell>
          <cell r="B505" t="str">
            <v>Джебел</v>
          </cell>
        </row>
        <row r="506">
          <cell r="A506" t="str">
            <v>5903</v>
          </cell>
          <cell r="B506" t="str">
            <v>Кирково</v>
          </cell>
        </row>
        <row r="507">
          <cell r="A507" t="str">
            <v>5904</v>
          </cell>
          <cell r="B507" t="str">
            <v>Крумовград</v>
          </cell>
        </row>
        <row r="508">
          <cell r="A508" t="str">
            <v>5905</v>
          </cell>
          <cell r="B508" t="str">
            <v>Кърджали</v>
          </cell>
        </row>
        <row r="509">
          <cell r="A509" t="str">
            <v>5906</v>
          </cell>
          <cell r="B509" t="str">
            <v>Момчилград</v>
          </cell>
        </row>
        <row r="510">
          <cell r="A510" t="str">
            <v>5907</v>
          </cell>
          <cell r="B510" t="str">
            <v>Черноочене</v>
          </cell>
        </row>
        <row r="511">
          <cell r="A511" t="str">
            <v>6001</v>
          </cell>
          <cell r="B511" t="str">
            <v>Бобовдол</v>
          </cell>
        </row>
        <row r="512">
          <cell r="A512" t="str">
            <v>6002</v>
          </cell>
          <cell r="B512" t="str">
            <v>Бобошево</v>
          </cell>
        </row>
        <row r="513">
          <cell r="A513" t="str">
            <v>6003</v>
          </cell>
          <cell r="B513" t="str">
            <v>Дупница</v>
          </cell>
        </row>
        <row r="514">
          <cell r="A514" t="str">
            <v>6004</v>
          </cell>
          <cell r="B514" t="str">
            <v>Кочериново</v>
          </cell>
        </row>
        <row r="515">
          <cell r="A515" t="str">
            <v>6005</v>
          </cell>
          <cell r="B515" t="str">
            <v>Кюстендил</v>
          </cell>
        </row>
        <row r="516">
          <cell r="A516" t="str">
            <v>6006</v>
          </cell>
          <cell r="B516" t="str">
            <v>Невестино</v>
          </cell>
        </row>
        <row r="517">
          <cell r="A517" t="str">
            <v>6007</v>
          </cell>
          <cell r="B517" t="str">
            <v>Рила</v>
          </cell>
        </row>
        <row r="518">
          <cell r="A518" t="str">
            <v>6008</v>
          </cell>
          <cell r="B518" t="str">
            <v>Сапарева баня</v>
          </cell>
        </row>
        <row r="519">
          <cell r="A519" t="str">
            <v>6009</v>
          </cell>
          <cell r="B519" t="str">
            <v>Трекляно</v>
          </cell>
        </row>
        <row r="520">
          <cell r="A520" t="str">
            <v>6101</v>
          </cell>
          <cell r="B520" t="str">
            <v>Априлци</v>
          </cell>
        </row>
        <row r="521">
          <cell r="A521" t="str">
            <v>6102</v>
          </cell>
          <cell r="B521" t="str">
            <v>Летница</v>
          </cell>
        </row>
        <row r="522">
          <cell r="A522" t="str">
            <v>6103</v>
          </cell>
          <cell r="B522" t="str">
            <v>Ловеч</v>
          </cell>
        </row>
        <row r="523">
          <cell r="A523" t="str">
            <v>6104</v>
          </cell>
          <cell r="B523" t="str">
            <v>Луковит</v>
          </cell>
        </row>
        <row r="524">
          <cell r="A524" t="str">
            <v>6105</v>
          </cell>
          <cell r="B524" t="str">
            <v>Тетевен</v>
          </cell>
        </row>
        <row r="525">
          <cell r="A525" t="str">
            <v>6106</v>
          </cell>
          <cell r="B525" t="str">
            <v>Троян</v>
          </cell>
        </row>
        <row r="526">
          <cell r="A526" t="str">
            <v>6107</v>
          </cell>
          <cell r="B526" t="str">
            <v>Угърчин</v>
          </cell>
        </row>
        <row r="527">
          <cell r="A527" t="str">
            <v>6108</v>
          </cell>
          <cell r="B527" t="str">
            <v>Ябланица</v>
          </cell>
        </row>
        <row r="528">
          <cell r="A528" t="str">
            <v>6201</v>
          </cell>
          <cell r="B528" t="str">
            <v>Берковица</v>
          </cell>
        </row>
        <row r="529">
          <cell r="A529" t="str">
            <v>6202</v>
          </cell>
          <cell r="B529" t="str">
            <v>Бойчиновци</v>
          </cell>
        </row>
        <row r="530">
          <cell r="A530" t="str">
            <v>6203</v>
          </cell>
          <cell r="B530" t="str">
            <v>Брусарци</v>
          </cell>
        </row>
        <row r="531">
          <cell r="A531" t="str">
            <v>6204</v>
          </cell>
          <cell r="B531" t="str">
            <v>Вълчедръм</v>
          </cell>
        </row>
        <row r="532">
          <cell r="A532" t="str">
            <v>6205</v>
          </cell>
          <cell r="B532" t="str">
            <v>Вършец</v>
          </cell>
        </row>
        <row r="533">
          <cell r="A533" t="str">
            <v>6206</v>
          </cell>
          <cell r="B533" t="str">
            <v>Георги Дамяново</v>
          </cell>
        </row>
        <row r="534">
          <cell r="A534" t="str">
            <v>6207</v>
          </cell>
          <cell r="B534" t="str">
            <v>Лом</v>
          </cell>
        </row>
        <row r="535">
          <cell r="A535" t="str">
            <v>6208</v>
          </cell>
          <cell r="B535" t="str">
            <v>Медковец</v>
          </cell>
        </row>
        <row r="536">
          <cell r="A536" t="str">
            <v>6209</v>
          </cell>
          <cell r="B536" t="str">
            <v>Монтана</v>
          </cell>
        </row>
        <row r="537">
          <cell r="A537" t="str">
            <v>6210</v>
          </cell>
          <cell r="B537" t="str">
            <v>Чипровци</v>
          </cell>
        </row>
        <row r="538">
          <cell r="A538" t="str">
            <v>6211</v>
          </cell>
          <cell r="B538" t="str">
            <v>Якимово</v>
          </cell>
        </row>
        <row r="539">
          <cell r="A539" t="str">
            <v>6301</v>
          </cell>
          <cell r="B539" t="str">
            <v>Батак</v>
          </cell>
        </row>
        <row r="540">
          <cell r="A540" t="str">
            <v>6302</v>
          </cell>
          <cell r="B540" t="str">
            <v>Белово</v>
          </cell>
        </row>
        <row r="541">
          <cell r="A541" t="str">
            <v>6303</v>
          </cell>
          <cell r="B541" t="str">
            <v>Брацигово</v>
          </cell>
        </row>
        <row r="542">
          <cell r="A542" t="str">
            <v>6304</v>
          </cell>
          <cell r="B542" t="str">
            <v>Велинград</v>
          </cell>
        </row>
        <row r="543">
          <cell r="A543" t="str">
            <v>6305</v>
          </cell>
          <cell r="B543" t="str">
            <v>Лесичово</v>
          </cell>
        </row>
        <row r="544">
          <cell r="A544" t="str">
            <v>6306</v>
          </cell>
          <cell r="B544" t="str">
            <v>Пазарджик</v>
          </cell>
        </row>
        <row r="545">
          <cell r="A545" t="str">
            <v>6307</v>
          </cell>
          <cell r="B545" t="str">
            <v>Панагюрище</v>
          </cell>
        </row>
        <row r="546">
          <cell r="A546" t="str">
            <v>6308</v>
          </cell>
          <cell r="B546" t="str">
            <v>Пещера</v>
          </cell>
        </row>
        <row r="547">
          <cell r="A547" t="str">
            <v>6309</v>
          </cell>
          <cell r="B547" t="str">
            <v>Ракитово</v>
          </cell>
        </row>
        <row r="548">
          <cell r="A548" t="str">
            <v>6310</v>
          </cell>
          <cell r="B548" t="str">
            <v>Септември</v>
          </cell>
        </row>
        <row r="549">
          <cell r="A549" t="str">
            <v>6311</v>
          </cell>
          <cell r="B549" t="str">
            <v>Стрелча</v>
          </cell>
        </row>
        <row r="550">
          <cell r="A550" t="str">
            <v>6312</v>
          </cell>
          <cell r="B550" t="str">
            <v>Сърница</v>
          </cell>
        </row>
        <row r="551">
          <cell r="A551" t="str">
            <v>6401</v>
          </cell>
          <cell r="B551" t="str">
            <v>Брезник</v>
          </cell>
        </row>
        <row r="552">
          <cell r="A552" t="str">
            <v>6402</v>
          </cell>
          <cell r="B552" t="str">
            <v>Земен</v>
          </cell>
        </row>
        <row r="553">
          <cell r="A553" t="str">
            <v>6403</v>
          </cell>
          <cell r="B553" t="str">
            <v>Ковачевци</v>
          </cell>
        </row>
        <row r="554">
          <cell r="A554" t="str">
            <v>6404</v>
          </cell>
          <cell r="B554" t="str">
            <v>Перник</v>
          </cell>
        </row>
        <row r="555">
          <cell r="A555" t="str">
            <v>6405</v>
          </cell>
          <cell r="B555" t="str">
            <v>Радомир</v>
          </cell>
        </row>
        <row r="556">
          <cell r="A556" t="str">
            <v>6406</v>
          </cell>
          <cell r="B556" t="str">
            <v>Трън</v>
          </cell>
        </row>
        <row r="557">
          <cell r="A557" t="str">
            <v>6501</v>
          </cell>
          <cell r="B557" t="str">
            <v>Белене</v>
          </cell>
        </row>
        <row r="558">
          <cell r="A558" t="str">
            <v>6502</v>
          </cell>
          <cell r="B558" t="str">
            <v>Гулянци</v>
          </cell>
        </row>
        <row r="559">
          <cell r="A559" t="str">
            <v>6503</v>
          </cell>
          <cell r="B559" t="str">
            <v>Долна Митрополия</v>
          </cell>
        </row>
        <row r="560">
          <cell r="A560" t="str">
            <v>6504</v>
          </cell>
          <cell r="B560" t="str">
            <v>Долни Дъбник</v>
          </cell>
        </row>
        <row r="561">
          <cell r="A561" t="str">
            <v>6505</v>
          </cell>
          <cell r="B561" t="str">
            <v>Искър</v>
          </cell>
        </row>
        <row r="562">
          <cell r="A562" t="str">
            <v>6506</v>
          </cell>
          <cell r="B562" t="str">
            <v>Левски</v>
          </cell>
        </row>
        <row r="563">
          <cell r="A563" t="str">
            <v>6507</v>
          </cell>
          <cell r="B563" t="str">
            <v>Никопол</v>
          </cell>
        </row>
        <row r="564">
          <cell r="A564" t="str">
            <v>6508</v>
          </cell>
          <cell r="B564" t="str">
            <v>Плевен</v>
          </cell>
        </row>
        <row r="565">
          <cell r="A565" t="str">
            <v>6509</v>
          </cell>
          <cell r="B565" t="str">
            <v>Пордим</v>
          </cell>
        </row>
        <row r="566">
          <cell r="A566" t="str">
            <v>6510</v>
          </cell>
          <cell r="B566" t="str">
            <v>Червен бряг</v>
          </cell>
        </row>
        <row r="567">
          <cell r="A567" t="str">
            <v>6511</v>
          </cell>
          <cell r="B567" t="str">
            <v>Кнежа</v>
          </cell>
        </row>
        <row r="568">
          <cell r="A568" t="str">
            <v>6601</v>
          </cell>
          <cell r="B568" t="str">
            <v>Асеновград</v>
          </cell>
        </row>
        <row r="569">
          <cell r="A569" t="str">
            <v>6602</v>
          </cell>
          <cell r="B569" t="str">
            <v>Брезово</v>
          </cell>
        </row>
        <row r="570">
          <cell r="A570" t="str">
            <v>6603</v>
          </cell>
          <cell r="B570" t="str">
            <v>Калояново</v>
          </cell>
        </row>
        <row r="571">
          <cell r="A571" t="str">
            <v>6604</v>
          </cell>
          <cell r="B571" t="str">
            <v>Карлово</v>
          </cell>
        </row>
        <row r="572">
          <cell r="A572" t="str">
            <v>6605</v>
          </cell>
          <cell r="B572" t="str">
            <v>Кричим</v>
          </cell>
        </row>
        <row r="573">
          <cell r="A573" t="str">
            <v>6606</v>
          </cell>
          <cell r="B573" t="str">
            <v>Лъки</v>
          </cell>
        </row>
        <row r="574">
          <cell r="A574" t="str">
            <v>6607</v>
          </cell>
          <cell r="B574" t="str">
            <v>Марица</v>
          </cell>
        </row>
        <row r="575">
          <cell r="A575" t="str">
            <v>6608</v>
          </cell>
          <cell r="B575" t="str">
            <v>Перущица</v>
          </cell>
        </row>
        <row r="576">
          <cell r="A576" t="str">
            <v>6609</v>
          </cell>
          <cell r="B576" t="str">
            <v>Пловдив</v>
          </cell>
        </row>
        <row r="577">
          <cell r="A577" t="str">
            <v>6610</v>
          </cell>
          <cell r="B577" t="str">
            <v>Първомай</v>
          </cell>
        </row>
        <row r="578">
          <cell r="A578" t="str">
            <v>6611</v>
          </cell>
          <cell r="B578" t="str">
            <v>Раковски</v>
          </cell>
        </row>
        <row r="579">
          <cell r="A579" t="str">
            <v>6612</v>
          </cell>
          <cell r="B579" t="str">
            <v>Родопи</v>
          </cell>
        </row>
        <row r="580">
          <cell r="A580" t="str">
            <v>6613</v>
          </cell>
          <cell r="B580" t="str">
            <v>Садово</v>
          </cell>
        </row>
        <row r="581">
          <cell r="A581" t="str">
            <v>6614</v>
          </cell>
          <cell r="B581" t="str">
            <v>Стамболийски</v>
          </cell>
        </row>
        <row r="582">
          <cell r="A582" t="str">
            <v>6615</v>
          </cell>
          <cell r="B582" t="str">
            <v>Съединение</v>
          </cell>
        </row>
        <row r="583">
          <cell r="A583" t="str">
            <v>6616</v>
          </cell>
          <cell r="B583" t="str">
            <v>Хисаря</v>
          </cell>
        </row>
        <row r="584">
          <cell r="A584" t="str">
            <v>6617</v>
          </cell>
          <cell r="B584" t="str">
            <v>Куклен</v>
          </cell>
        </row>
        <row r="585">
          <cell r="A585" t="str">
            <v>6618</v>
          </cell>
          <cell r="B585" t="str">
            <v>Сопот</v>
          </cell>
        </row>
        <row r="586">
          <cell r="A586" t="str">
            <v>6701</v>
          </cell>
          <cell r="B586" t="str">
            <v>Завет</v>
          </cell>
        </row>
        <row r="587">
          <cell r="A587" t="str">
            <v>6702</v>
          </cell>
          <cell r="B587" t="str">
            <v>Исперих</v>
          </cell>
        </row>
        <row r="588">
          <cell r="A588" t="str">
            <v>6703</v>
          </cell>
          <cell r="B588" t="str">
            <v>Кубрат</v>
          </cell>
        </row>
        <row r="589">
          <cell r="A589" t="str">
            <v>6704</v>
          </cell>
          <cell r="B589" t="str">
            <v>Лозница</v>
          </cell>
        </row>
        <row r="590">
          <cell r="A590" t="str">
            <v>6705</v>
          </cell>
          <cell r="B590" t="str">
            <v>Разград</v>
          </cell>
        </row>
        <row r="591">
          <cell r="A591" t="str">
            <v>6706</v>
          </cell>
          <cell r="B591" t="str">
            <v>Самуил</v>
          </cell>
        </row>
        <row r="592">
          <cell r="A592" t="str">
            <v>6707</v>
          </cell>
          <cell r="B592" t="str">
            <v>Цар Калоян</v>
          </cell>
        </row>
        <row r="593">
          <cell r="A593" t="str">
            <v>6801</v>
          </cell>
          <cell r="B593" t="str">
            <v>Борово</v>
          </cell>
        </row>
        <row r="594">
          <cell r="A594" t="str">
            <v>6802</v>
          </cell>
          <cell r="B594" t="str">
            <v>Бяла</v>
          </cell>
        </row>
        <row r="595">
          <cell r="A595" t="str">
            <v>6803</v>
          </cell>
          <cell r="B595" t="str">
            <v>Ветово</v>
          </cell>
        </row>
        <row r="596">
          <cell r="A596" t="str">
            <v>6804</v>
          </cell>
          <cell r="B596" t="str">
            <v>Две могили</v>
          </cell>
        </row>
        <row r="597">
          <cell r="A597" t="str">
            <v>6805</v>
          </cell>
          <cell r="B597" t="str">
            <v>Иваново</v>
          </cell>
        </row>
        <row r="598">
          <cell r="A598" t="str">
            <v>6806</v>
          </cell>
          <cell r="B598" t="str">
            <v>Русе</v>
          </cell>
        </row>
        <row r="599">
          <cell r="A599" t="str">
            <v>6807</v>
          </cell>
          <cell r="B599" t="str">
            <v>Сливо поле</v>
          </cell>
        </row>
        <row r="600">
          <cell r="A600" t="str">
            <v>6808</v>
          </cell>
          <cell r="B600" t="str">
            <v>Ценово</v>
          </cell>
        </row>
        <row r="601">
          <cell r="A601" t="str">
            <v>6901</v>
          </cell>
          <cell r="B601" t="str">
            <v>Алфатар</v>
          </cell>
        </row>
        <row r="602">
          <cell r="A602" t="str">
            <v>6902</v>
          </cell>
          <cell r="B602" t="str">
            <v>Главиница</v>
          </cell>
        </row>
        <row r="603">
          <cell r="A603" t="str">
            <v>6903</v>
          </cell>
          <cell r="B603" t="str">
            <v>Дулово</v>
          </cell>
        </row>
        <row r="604">
          <cell r="A604" t="str">
            <v>6904</v>
          </cell>
          <cell r="B604" t="str">
            <v>Кайнарджа</v>
          </cell>
        </row>
        <row r="605">
          <cell r="A605" t="str">
            <v>6905</v>
          </cell>
          <cell r="B605" t="str">
            <v>Силистра</v>
          </cell>
        </row>
        <row r="606">
          <cell r="A606" t="str">
            <v>6906</v>
          </cell>
          <cell r="B606" t="str">
            <v>Ситово</v>
          </cell>
        </row>
        <row r="607">
          <cell r="A607" t="str">
            <v>6907</v>
          </cell>
          <cell r="B607" t="str">
            <v>Тутракан</v>
          </cell>
        </row>
        <row r="608">
          <cell r="A608" t="str">
            <v>7001</v>
          </cell>
          <cell r="B608" t="str">
            <v>Котел</v>
          </cell>
        </row>
        <row r="609">
          <cell r="A609" t="str">
            <v>7002</v>
          </cell>
          <cell r="B609" t="str">
            <v>Нова Загора</v>
          </cell>
        </row>
        <row r="610">
          <cell r="A610" t="str">
            <v>7003</v>
          </cell>
          <cell r="B610" t="str">
            <v>Сливен</v>
          </cell>
        </row>
        <row r="611">
          <cell r="A611" t="str">
            <v>7004</v>
          </cell>
          <cell r="B611" t="str">
            <v>Твърдица</v>
          </cell>
        </row>
        <row r="612">
          <cell r="A612" t="str">
            <v>7101</v>
          </cell>
          <cell r="B612" t="str">
            <v>Баните</v>
          </cell>
        </row>
        <row r="613">
          <cell r="A613" t="str">
            <v>7102</v>
          </cell>
          <cell r="B613" t="str">
            <v>Борино</v>
          </cell>
        </row>
        <row r="614">
          <cell r="A614" t="str">
            <v>7103</v>
          </cell>
          <cell r="B614" t="str">
            <v>Девин</v>
          </cell>
        </row>
        <row r="615">
          <cell r="A615" t="str">
            <v>7104</v>
          </cell>
          <cell r="B615" t="str">
            <v>Доспат</v>
          </cell>
        </row>
        <row r="616">
          <cell r="A616" t="str">
            <v>7105</v>
          </cell>
          <cell r="B616" t="str">
            <v>Златоград</v>
          </cell>
        </row>
        <row r="617">
          <cell r="A617" t="str">
            <v>7106</v>
          </cell>
          <cell r="B617" t="str">
            <v>Мадан</v>
          </cell>
        </row>
        <row r="618">
          <cell r="A618" t="str">
            <v>7107</v>
          </cell>
          <cell r="B618" t="str">
            <v>Неделино</v>
          </cell>
        </row>
        <row r="619">
          <cell r="A619" t="str">
            <v>7108</v>
          </cell>
          <cell r="B619" t="str">
            <v>Рудозем</v>
          </cell>
        </row>
        <row r="620">
          <cell r="A620" t="str">
            <v>7109</v>
          </cell>
          <cell r="B620" t="str">
            <v>Смолян</v>
          </cell>
        </row>
        <row r="621">
          <cell r="A621" t="str">
            <v>7110</v>
          </cell>
          <cell r="B621" t="str">
            <v>Чепеларе</v>
          </cell>
        </row>
        <row r="622">
          <cell r="A622" t="str">
            <v>7201</v>
          </cell>
          <cell r="B622" t="str">
            <v>Район Банкя</v>
          </cell>
        </row>
        <row r="623">
          <cell r="A623" t="str">
            <v>7202</v>
          </cell>
          <cell r="B623" t="str">
            <v>Район Витоша</v>
          </cell>
        </row>
        <row r="624">
          <cell r="A624" t="str">
            <v>7203</v>
          </cell>
          <cell r="B624" t="str">
            <v xml:space="preserve">Район Възраждане </v>
          </cell>
        </row>
        <row r="625">
          <cell r="A625" t="str">
            <v>7204</v>
          </cell>
          <cell r="B625" t="str">
            <v>Район Връбница</v>
          </cell>
        </row>
        <row r="626">
          <cell r="A626" t="str">
            <v>7205</v>
          </cell>
          <cell r="B626" t="str">
            <v>Район Илинден</v>
          </cell>
        </row>
        <row r="627">
          <cell r="A627" t="str">
            <v>7206</v>
          </cell>
          <cell r="B627" t="str">
            <v>Район Искър</v>
          </cell>
        </row>
        <row r="628">
          <cell r="A628" t="str">
            <v>7207</v>
          </cell>
          <cell r="B628" t="str">
            <v>Район Изгрев</v>
          </cell>
        </row>
        <row r="629">
          <cell r="A629" t="str">
            <v>7208</v>
          </cell>
          <cell r="B629" t="str">
            <v>Район Красна Поляна</v>
          </cell>
        </row>
        <row r="630">
          <cell r="A630" t="str">
            <v>7209</v>
          </cell>
          <cell r="B630" t="str">
            <v>Район Красно село</v>
          </cell>
        </row>
        <row r="631">
          <cell r="A631" t="str">
            <v>7210</v>
          </cell>
          <cell r="B631" t="str">
            <v>Район Кремиковци</v>
          </cell>
        </row>
        <row r="632">
          <cell r="A632" t="str">
            <v>7211</v>
          </cell>
          <cell r="B632" t="str">
            <v>Район Лозенец</v>
          </cell>
        </row>
        <row r="633">
          <cell r="A633" t="str">
            <v>7212</v>
          </cell>
          <cell r="B633" t="str">
            <v>Район Люлин</v>
          </cell>
        </row>
        <row r="634">
          <cell r="A634" t="str">
            <v>7213</v>
          </cell>
          <cell r="B634" t="str">
            <v>Район Младост</v>
          </cell>
        </row>
        <row r="635">
          <cell r="A635" t="str">
            <v>7214</v>
          </cell>
          <cell r="B635" t="str">
            <v>Район Надежда</v>
          </cell>
        </row>
        <row r="636">
          <cell r="A636" t="str">
            <v>7215</v>
          </cell>
          <cell r="B636" t="str">
            <v>Район Нови Искър</v>
          </cell>
        </row>
        <row r="637">
          <cell r="A637" t="str">
            <v>7216</v>
          </cell>
          <cell r="B637" t="str">
            <v>Район Оборище</v>
          </cell>
        </row>
        <row r="638">
          <cell r="A638" t="str">
            <v>7217</v>
          </cell>
          <cell r="B638" t="str">
            <v>Район Овча Купел</v>
          </cell>
        </row>
        <row r="639">
          <cell r="A639" t="str">
            <v>7218</v>
          </cell>
          <cell r="B639" t="str">
            <v>Район Панчарево</v>
          </cell>
        </row>
        <row r="640">
          <cell r="A640" t="str">
            <v>7219</v>
          </cell>
          <cell r="B640" t="str">
            <v>Район Подуяне</v>
          </cell>
        </row>
        <row r="641">
          <cell r="A641" t="str">
            <v>7220</v>
          </cell>
          <cell r="B641" t="str">
            <v>Район Сердика</v>
          </cell>
        </row>
        <row r="642">
          <cell r="A642" t="str">
            <v>7221</v>
          </cell>
          <cell r="B642" t="str">
            <v>Район Слатина</v>
          </cell>
        </row>
        <row r="643">
          <cell r="A643" t="str">
            <v>7222</v>
          </cell>
          <cell r="B643" t="str">
            <v>Район Средец</v>
          </cell>
        </row>
        <row r="644">
          <cell r="A644" t="str">
            <v>7223</v>
          </cell>
          <cell r="B644" t="str">
            <v>Район Студентска</v>
          </cell>
        </row>
        <row r="645">
          <cell r="A645" t="str">
            <v>7224</v>
          </cell>
          <cell r="B645" t="str">
            <v>Район Триадица</v>
          </cell>
        </row>
        <row r="646">
          <cell r="A646" t="str">
            <v>7225</v>
          </cell>
          <cell r="B646" t="str">
            <v>Столична община</v>
          </cell>
        </row>
        <row r="647">
          <cell r="A647" t="str">
            <v>7301</v>
          </cell>
          <cell r="B647" t="str">
            <v>Антон</v>
          </cell>
        </row>
        <row r="648">
          <cell r="A648" t="str">
            <v>7302</v>
          </cell>
          <cell r="B648" t="str">
            <v>Божурище</v>
          </cell>
        </row>
        <row r="649">
          <cell r="A649" t="str">
            <v>7303</v>
          </cell>
          <cell r="B649" t="str">
            <v>Ботевград</v>
          </cell>
        </row>
        <row r="650">
          <cell r="A650" t="str">
            <v>7304</v>
          </cell>
          <cell r="B650" t="str">
            <v>Годеч</v>
          </cell>
        </row>
        <row r="651">
          <cell r="A651" t="str">
            <v>7305</v>
          </cell>
          <cell r="B651" t="str">
            <v>Горна Малина</v>
          </cell>
        </row>
        <row r="652">
          <cell r="A652" t="str">
            <v>7306</v>
          </cell>
          <cell r="B652" t="str">
            <v>Долна Баня</v>
          </cell>
        </row>
        <row r="653">
          <cell r="A653" t="str">
            <v>7307</v>
          </cell>
          <cell r="B653" t="str">
            <v xml:space="preserve">Драгоман </v>
          </cell>
        </row>
        <row r="654">
          <cell r="A654" t="str">
            <v>7308</v>
          </cell>
          <cell r="B654" t="str">
            <v>Елин Пелин</v>
          </cell>
        </row>
        <row r="655">
          <cell r="A655" t="str">
            <v>7309</v>
          </cell>
          <cell r="B655" t="str">
            <v>Етрополе</v>
          </cell>
        </row>
        <row r="656">
          <cell r="A656" t="str">
            <v>7310</v>
          </cell>
          <cell r="B656" t="str">
            <v>Златица</v>
          </cell>
        </row>
        <row r="657">
          <cell r="A657" t="str">
            <v>7311</v>
          </cell>
          <cell r="B657" t="str">
            <v>Ихтиман</v>
          </cell>
        </row>
        <row r="658">
          <cell r="A658" t="str">
            <v>7312</v>
          </cell>
          <cell r="B658" t="str">
            <v>Копривщица</v>
          </cell>
        </row>
        <row r="659">
          <cell r="A659" t="str">
            <v>7313</v>
          </cell>
          <cell r="B659" t="str">
            <v>Костенец</v>
          </cell>
        </row>
        <row r="660">
          <cell r="A660" t="str">
            <v>7314</v>
          </cell>
          <cell r="B660" t="str">
            <v>Костинброд</v>
          </cell>
        </row>
        <row r="661">
          <cell r="A661" t="str">
            <v>7315</v>
          </cell>
          <cell r="B661" t="str">
            <v>Мирково</v>
          </cell>
        </row>
        <row r="662">
          <cell r="A662" t="str">
            <v>7316</v>
          </cell>
          <cell r="B662" t="str">
            <v>Пирдоп</v>
          </cell>
        </row>
        <row r="663">
          <cell r="A663" t="str">
            <v>7317</v>
          </cell>
          <cell r="B663" t="str">
            <v>Правец</v>
          </cell>
        </row>
        <row r="664">
          <cell r="A664" t="str">
            <v>7318</v>
          </cell>
          <cell r="B664" t="str">
            <v>Самоков</v>
          </cell>
        </row>
        <row r="665">
          <cell r="A665" t="str">
            <v>7319</v>
          </cell>
          <cell r="B665" t="str">
            <v>Своге</v>
          </cell>
        </row>
        <row r="666">
          <cell r="A666" t="str">
            <v>7320</v>
          </cell>
          <cell r="B666" t="str">
            <v>Сливница</v>
          </cell>
        </row>
        <row r="667">
          <cell r="A667" t="str">
            <v>7321</v>
          </cell>
          <cell r="B667" t="str">
            <v>Чавдар</v>
          </cell>
        </row>
        <row r="668">
          <cell r="A668" t="str">
            <v>7322</v>
          </cell>
          <cell r="B668" t="str">
            <v>Челопеч</v>
          </cell>
        </row>
        <row r="669">
          <cell r="A669" t="str">
            <v>7401</v>
          </cell>
          <cell r="B669" t="str">
            <v>Братя Даскалови</v>
          </cell>
        </row>
        <row r="670">
          <cell r="A670" t="str">
            <v>7402</v>
          </cell>
          <cell r="B670" t="str">
            <v>Гурково</v>
          </cell>
        </row>
        <row r="671">
          <cell r="A671" t="str">
            <v>7403</v>
          </cell>
          <cell r="B671" t="str">
            <v>Гълъбово</v>
          </cell>
        </row>
        <row r="672">
          <cell r="A672" t="str">
            <v>7404</v>
          </cell>
          <cell r="B672" t="str">
            <v>Казанлък</v>
          </cell>
        </row>
        <row r="673">
          <cell r="A673" t="str">
            <v>7405</v>
          </cell>
          <cell r="B673" t="str">
            <v>Мъглиж</v>
          </cell>
        </row>
        <row r="674">
          <cell r="A674" t="str">
            <v>7406</v>
          </cell>
          <cell r="B674" t="str">
            <v>Николаево</v>
          </cell>
        </row>
        <row r="675">
          <cell r="A675" t="str">
            <v>7407</v>
          </cell>
          <cell r="B675" t="str">
            <v>Опан</v>
          </cell>
        </row>
        <row r="676">
          <cell r="A676" t="str">
            <v>7408</v>
          </cell>
          <cell r="B676" t="str">
            <v>Павел баня</v>
          </cell>
        </row>
        <row r="677">
          <cell r="A677" t="str">
            <v>7409</v>
          </cell>
          <cell r="B677" t="str">
            <v>Раднево</v>
          </cell>
        </row>
        <row r="678">
          <cell r="A678" t="str">
            <v>7410</v>
          </cell>
          <cell r="B678" t="str">
            <v>Стара Загора</v>
          </cell>
        </row>
        <row r="679">
          <cell r="A679" t="str">
            <v>7411</v>
          </cell>
          <cell r="B679" t="str">
            <v>Чирпан</v>
          </cell>
        </row>
        <row r="680">
          <cell r="A680" t="str">
            <v>7501</v>
          </cell>
          <cell r="B680" t="str">
            <v>Антоново</v>
          </cell>
        </row>
        <row r="681">
          <cell r="A681" t="str">
            <v>7502</v>
          </cell>
          <cell r="B681" t="str">
            <v>Омуртаг</v>
          </cell>
        </row>
        <row r="682">
          <cell r="A682" t="str">
            <v>7503</v>
          </cell>
          <cell r="B682" t="str">
            <v>Опака</v>
          </cell>
        </row>
        <row r="683">
          <cell r="A683" t="str">
            <v>7504</v>
          </cell>
          <cell r="B683" t="str">
            <v>Попово</v>
          </cell>
        </row>
        <row r="684">
          <cell r="A684" t="str">
            <v>7505</v>
          </cell>
          <cell r="B684" t="str">
            <v>Търговище</v>
          </cell>
        </row>
        <row r="685">
          <cell r="A685" t="str">
            <v>7601</v>
          </cell>
          <cell r="B685" t="str">
            <v>Димитровград</v>
          </cell>
        </row>
        <row r="686">
          <cell r="A686" t="str">
            <v>7602</v>
          </cell>
          <cell r="B686" t="str">
            <v>Ивайловград</v>
          </cell>
        </row>
        <row r="687">
          <cell r="A687" t="str">
            <v>7603</v>
          </cell>
          <cell r="B687" t="str">
            <v>Любимец</v>
          </cell>
        </row>
        <row r="688">
          <cell r="A688" t="str">
            <v>7604</v>
          </cell>
          <cell r="B688" t="str">
            <v>Маджарово</v>
          </cell>
        </row>
        <row r="689">
          <cell r="A689" t="str">
            <v>7605</v>
          </cell>
          <cell r="B689" t="str">
            <v>Минерални Бани</v>
          </cell>
        </row>
        <row r="690">
          <cell r="A690" t="str">
            <v>7606</v>
          </cell>
          <cell r="B690" t="str">
            <v>Свиленград</v>
          </cell>
        </row>
        <row r="691">
          <cell r="A691" t="str">
            <v>7607</v>
          </cell>
          <cell r="B691" t="str">
            <v>Симеоновград</v>
          </cell>
        </row>
        <row r="692">
          <cell r="A692" t="str">
            <v>7608</v>
          </cell>
          <cell r="B692" t="str">
            <v>Стамболово</v>
          </cell>
        </row>
        <row r="693">
          <cell r="A693" t="str">
            <v>7609</v>
          </cell>
          <cell r="B693" t="str">
            <v>Тополовград</v>
          </cell>
        </row>
        <row r="694">
          <cell r="A694" t="str">
            <v>7610</v>
          </cell>
          <cell r="B694" t="str">
            <v>Харманли</v>
          </cell>
        </row>
        <row r="695">
          <cell r="A695" t="str">
            <v>7611</v>
          </cell>
          <cell r="B695" t="str">
            <v>Хасково</v>
          </cell>
        </row>
        <row r="696">
          <cell r="A696" t="str">
            <v>7701</v>
          </cell>
          <cell r="B696" t="str">
            <v>Велики Преслав</v>
          </cell>
        </row>
        <row r="697">
          <cell r="A697" t="str">
            <v>7702</v>
          </cell>
          <cell r="B697" t="str">
            <v>Венец</v>
          </cell>
        </row>
        <row r="698">
          <cell r="A698" t="str">
            <v>7703</v>
          </cell>
          <cell r="B698" t="str">
            <v>Върбица</v>
          </cell>
        </row>
        <row r="699">
          <cell r="A699" t="str">
            <v>7704</v>
          </cell>
          <cell r="B699" t="str">
            <v>Каолиново</v>
          </cell>
        </row>
        <row r="700">
          <cell r="A700" t="str">
            <v>7705</v>
          </cell>
          <cell r="B700" t="str">
            <v>Каспичан</v>
          </cell>
        </row>
        <row r="701">
          <cell r="A701" t="str">
            <v>7706</v>
          </cell>
          <cell r="B701" t="str">
            <v>Никола Козлево</v>
          </cell>
        </row>
        <row r="702">
          <cell r="A702" t="str">
            <v>7707</v>
          </cell>
          <cell r="B702" t="str">
            <v>Нови пазар</v>
          </cell>
        </row>
        <row r="703">
          <cell r="A703" t="str">
            <v>7708</v>
          </cell>
          <cell r="B703" t="str">
            <v>Смядово</v>
          </cell>
        </row>
        <row r="704">
          <cell r="A704" t="str">
            <v>7709</v>
          </cell>
          <cell r="B704" t="str">
            <v>Хитрино</v>
          </cell>
        </row>
        <row r="705">
          <cell r="A705" t="str">
            <v>7710</v>
          </cell>
          <cell r="B705" t="str">
            <v>Шумен</v>
          </cell>
        </row>
        <row r="706">
          <cell r="A706" t="str">
            <v>7801</v>
          </cell>
          <cell r="B706" t="str">
            <v>Болярово</v>
          </cell>
        </row>
        <row r="707">
          <cell r="A707" t="str">
            <v>7802</v>
          </cell>
          <cell r="B707" t="str">
            <v>Елхово</v>
          </cell>
        </row>
        <row r="708">
          <cell r="A708" t="str">
            <v>7803</v>
          </cell>
          <cell r="B708" t="str">
            <v>Стралджа</v>
          </cell>
        </row>
        <row r="709">
          <cell r="A709" t="str">
            <v>7804</v>
          </cell>
          <cell r="B709" t="str">
            <v>Тунджа</v>
          </cell>
        </row>
        <row r="710">
          <cell r="A710" t="str">
            <v>7805</v>
          </cell>
          <cell r="B710" t="str">
            <v>Ямбол</v>
          </cell>
        </row>
        <row r="713">
          <cell r="B713">
            <v>42766</v>
          </cell>
        </row>
        <row r="714">
          <cell r="B714">
            <v>42794</v>
          </cell>
        </row>
        <row r="715">
          <cell r="B715">
            <v>42825</v>
          </cell>
        </row>
        <row r="716">
          <cell r="B716">
            <v>42855</v>
          </cell>
        </row>
        <row r="717">
          <cell r="B717">
            <v>42886</v>
          </cell>
        </row>
        <row r="718">
          <cell r="B718">
            <v>42916</v>
          </cell>
        </row>
        <row r="719">
          <cell r="B719">
            <v>42947</v>
          </cell>
        </row>
        <row r="720">
          <cell r="B720">
            <v>42978</v>
          </cell>
        </row>
        <row r="721">
          <cell r="B721">
            <v>43008</v>
          </cell>
        </row>
        <row r="722">
          <cell r="B722">
            <v>43039</v>
          </cell>
        </row>
        <row r="723">
          <cell r="B723">
            <v>43069</v>
          </cell>
        </row>
        <row r="724">
          <cell r="B724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42766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33</v>
      </c>
      <c r="F15" s="45" t="str">
        <f>[1]OTCHET!F15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0</v>
      </c>
      <c r="F32" s="176">
        <f t="shared" si="1"/>
        <v>0</v>
      </c>
      <c r="G32" s="177">
        <f>[1]OTCHET!G112+[1]OTCHET!G120+[1]OTCHET!G136+[1]OTCHET!G137</f>
        <v>0</v>
      </c>
      <c r="H32" s="178">
        <f>[1]OTCHET!H112+[1]OTCHET!H120+[1]OTCHET!H136+[1]OTCHET!H137</f>
        <v>0</v>
      </c>
      <c r="I32" s="178">
        <f>[1]OTCHET!I112+[1]OTCHET!I120+[1]OTCHET!I136+[1]OTCHET!I137</f>
        <v>0</v>
      </c>
      <c r="J32" s="179">
        <f>[1]OTCHET!J112+[1]OTCHET!J120+[1]OTCHET!J136+[1]OTCHET!J137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0</v>
      </c>
      <c r="G33" s="129">
        <f>[1]OTCHET!G124</f>
        <v>0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0</v>
      </c>
      <c r="F36" s="199">
        <f t="shared" si="1"/>
        <v>0</v>
      </c>
      <c r="G36" s="200">
        <f>+[1]OTCHET!G138</f>
        <v>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0</v>
      </c>
      <c r="F37" s="207">
        <f t="shared" si="1"/>
        <v>0</v>
      </c>
      <c r="G37" s="208">
        <f>[1]OTCHET!G141+[1]OTCHET!G150+[1]OTCHET!G159</f>
        <v>0</v>
      </c>
      <c r="H37" s="209">
        <f>[1]OTCHET!H141+[1]OTCHET!H150+[1]OTCHET!H159</f>
        <v>0</v>
      </c>
      <c r="I37" s="209">
        <f>[1]OTCHET!I141+[1]OTCHET!I150+[1]OTCHET!I159</f>
        <v>0</v>
      </c>
      <c r="J37" s="210">
        <f>[1]OTCHET!J141+[1]OTCHET!J150+[1]OTCHET!J159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0</v>
      </c>
      <c r="F39" s="119">
        <f t="shared" si="1"/>
        <v>0</v>
      </c>
      <c r="G39" s="120">
        <f>[1]OTCHET!G186</f>
        <v>0</v>
      </c>
      <c r="H39" s="121">
        <f>[1]OTCHET!H186</f>
        <v>0</v>
      </c>
      <c r="I39" s="121">
        <f>[1]OTCHET!I186</f>
        <v>0</v>
      </c>
      <c r="J39" s="122">
        <f>[1]OTCHET!J186</f>
        <v>0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0</v>
      </c>
      <c r="F40" s="176">
        <f t="shared" si="1"/>
        <v>0</v>
      </c>
      <c r="G40" s="177">
        <f>[1]OTCHET!G189</f>
        <v>0</v>
      </c>
      <c r="H40" s="178">
        <f>[1]OTCHET!H189</f>
        <v>0</v>
      </c>
      <c r="I40" s="178">
        <f>[1]OTCHET!I189</f>
        <v>0</v>
      </c>
      <c r="J40" s="179">
        <f>[1]OTCHET!J189</f>
        <v>0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0</v>
      </c>
      <c r="F41" s="176">
        <f t="shared" si="1"/>
        <v>0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0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+[1]OTCHET!E204+[1]OTCHET!E222+[1]OTCHET!E271</f>
        <v>0</v>
      </c>
      <c r="F42" s="176">
        <f t="shared" si="1"/>
        <v>0</v>
      </c>
      <c r="G42" s="177">
        <f>+[1]OTCHET!G204+[1]OTCHET!G222+[1]OTCHET!G271</f>
        <v>0</v>
      </c>
      <c r="H42" s="178">
        <f>+[1]OTCHET!H204+[1]OTCHET!H222+[1]OTCHET!H271</f>
        <v>0</v>
      </c>
      <c r="I42" s="178">
        <f>+[1]OTCHET!I204+[1]OTCHET!I222+[1]OTCHET!I271</f>
        <v>0</v>
      </c>
      <c r="J42" s="179">
        <f>+[1]OTCHET!J204+[1]OTCHET!J222+[1]OTCHET!J271</f>
        <v>0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0</v>
      </c>
      <c r="F43" s="128">
        <f t="shared" si="1"/>
        <v>0</v>
      </c>
      <c r="G43" s="129">
        <f>+[1]OTCHET!G226+[1]OTCHET!G232+[1]OTCHET!G235+[1]OTCHET!G236+[1]OTCHET!G237+[1]OTCHET!G238+[1]OTCHET!G239</f>
        <v>0</v>
      </c>
      <c r="H43" s="130">
        <f>+[1]OTCHET!H226+[1]OTCHET!H232+[1]OTCHET!H235+[1]OTCHET!H236+[1]OTCHET!H237+[1]OTCHET!H238+[1]OTCHET!H239</f>
        <v>0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+[1]OTCHET!E235+[1]OTCHET!E236+[1]OTCHET!E237+[1]OTCHET!E238+[1]OTCHET!E242+[1]OTCHET!E243+[1]OTCHET!E247</f>
        <v>0</v>
      </c>
      <c r="F44" s="233">
        <f t="shared" si="1"/>
        <v>0</v>
      </c>
      <c r="G44" s="234">
        <f>+[1]OTCHET!G235+[1]OTCHET!G236+[1]OTCHET!G237+[1]OTCHET!G238+[1]OTCHET!G242+[1]OTCHET!G243+[1]OTCHET!G247</f>
        <v>0</v>
      </c>
      <c r="H44" s="235">
        <f>+[1]OTCHET!H235+[1]OTCHET!H236+[1]OTCHET!H237+[1]OTCHET!H238+[1]OTCHET!H242+[1]OTCHET!H243+[1]OTCHET!H247</f>
        <v>0</v>
      </c>
      <c r="I44" s="236">
        <f>+[1]OTCHET!I235+[1]OTCHET!I236+[1]OTCHET!I237+[1]OTCHET!I238+[1]OTCHET!I242+[1]OTCHET!I243+[1]OTCHET!I247</f>
        <v>0</v>
      </c>
      <c r="J44" s="237">
        <f>+[1]OTCHET!J235+[1]OTCHET!J236+[1]OTCHET!J237+[1]OTCHET!J238+[1]OTCHET!J242+[1]OTCHET!J243+[1]OTCHET!J247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+[1]OTCHET!E255+[1]OTCHET!E256+[1]OTCHET!E257+[1]OTCHET!E258</f>
        <v>0</v>
      </c>
      <c r="F45" s="241">
        <f t="shared" si="1"/>
        <v>0</v>
      </c>
      <c r="G45" s="242">
        <f>+[1]OTCHET!G255+[1]OTCHET!G256+[1]OTCHET!G257+[1]OTCHET!G258</f>
        <v>0</v>
      </c>
      <c r="H45" s="243">
        <f>+[1]OTCHET!H255+[1]OTCHET!H256+[1]OTCHET!H257+[1]OTCHET!H258</f>
        <v>0</v>
      </c>
      <c r="I45" s="243">
        <f>+[1]OTCHET!I255+[1]OTCHET!I256+[1]OTCHET!I257+[1]OTCHET!I258</f>
        <v>0</v>
      </c>
      <c r="J45" s="244">
        <f>+[1]OTCHET!J255+[1]OTCHET!J256+[1]OTCHET!J257+[1]OTCHET!J258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+[1]OTCHET!E256</f>
        <v>0</v>
      </c>
      <c r="F46" s="233">
        <f t="shared" si="1"/>
        <v>0</v>
      </c>
      <c r="G46" s="234">
        <f>+[1]OTCHET!G256</f>
        <v>0</v>
      </c>
      <c r="H46" s="235">
        <f>+[1]OTCHET!H256</f>
        <v>0</v>
      </c>
      <c r="I46" s="236">
        <f>+[1]OTCHET!I256</f>
        <v>0</v>
      </c>
      <c r="J46" s="237">
        <f>+[1]OTCHET!J256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+[1]OTCHET!E265+[1]OTCHET!E269+[1]OTCHET!E270+[1]OTCHET!E273</f>
        <v>0</v>
      </c>
      <c r="F47" s="176">
        <f t="shared" si="1"/>
        <v>0</v>
      </c>
      <c r="G47" s="177">
        <f>+[1]OTCHET!G265+[1]OTCHET!G269+[1]OTCHET!G270+[1]OTCHET!G273</f>
        <v>0</v>
      </c>
      <c r="H47" s="178">
        <f>+[1]OTCHET!H265+[1]OTCHET!H269+[1]OTCHET!H270+[1]OTCHET!H273</f>
        <v>0</v>
      </c>
      <c r="I47" s="178">
        <f>+[1]OTCHET!I265+[1]OTCHET!I269+[1]OTCHET!I270+[1]OTCHET!I273</f>
        <v>0</v>
      </c>
      <c r="J47" s="179">
        <f>+[1]OTCHET!J265+[1]OTCHET!J269+[1]OTCHET!J270+[1]OTCHET!J273</f>
        <v>0</v>
      </c>
      <c r="K47" s="160"/>
      <c r="L47" s="160"/>
      <c r="M47" s="160"/>
      <c r="N47" s="228"/>
      <c r="O47" s="180" t="s">
        <v>75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76</v>
      </c>
      <c r="C48" s="230" t="s">
        <v>77</v>
      </c>
      <c r="D48" s="229"/>
      <c r="E48" s="176">
        <f>[1]OTCHET!E275+[1]OTCHET!E276+[1]OTCHET!E284+[1]OTCHET!E287</f>
        <v>0</v>
      </c>
      <c r="F48" s="176">
        <f t="shared" si="1"/>
        <v>0</v>
      </c>
      <c r="G48" s="177">
        <f>[1]OTCHET!G275+[1]OTCHET!G276+[1]OTCHET!G284+[1]OTCHET!G287</f>
        <v>0</v>
      </c>
      <c r="H48" s="178">
        <f>[1]OTCHET!H275+[1]OTCHET!H276+[1]OTCHET!H284+[1]OTCHET!H287</f>
        <v>0</v>
      </c>
      <c r="I48" s="178">
        <f>[1]OTCHET!I275+[1]OTCHET!I276+[1]OTCHET!I284+[1]OTCHET!I287</f>
        <v>0</v>
      </c>
      <c r="J48" s="179">
        <f>[1]OTCHET!J275+[1]OTCHET!J276+[1]OTCHET!J284+[1]OTCHET!J287</f>
        <v>0</v>
      </c>
      <c r="K48" s="160"/>
      <c r="L48" s="160"/>
      <c r="M48" s="160"/>
      <c r="N48" s="228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78</v>
      </c>
      <c r="C49" s="230" t="s">
        <v>79</v>
      </c>
      <c r="D49" s="230"/>
      <c r="E49" s="176">
        <f>+[1]OTCHET!E288+[1]OTCHET!E274</f>
        <v>0</v>
      </c>
      <c r="F49" s="176">
        <f t="shared" si="1"/>
        <v>0</v>
      </c>
      <c r="G49" s="177">
        <f>+[1]OTCHET!G288+[1]OTCHET!G274</f>
        <v>0</v>
      </c>
      <c r="H49" s="178">
        <f>+[1]OTCHET!H288+[1]OTCHET!H274</f>
        <v>0</v>
      </c>
      <c r="I49" s="178">
        <f>+[1]OTCHET!I288+[1]OTCHET!I274</f>
        <v>0</v>
      </c>
      <c r="J49" s="179">
        <f>+[1]OTCHET!J288+[1]OTCHET!J274</f>
        <v>0</v>
      </c>
      <c r="K49" s="160"/>
      <c r="L49" s="160"/>
      <c r="M49" s="160"/>
      <c r="N49" s="228"/>
      <c r="O49" s="180" t="s">
        <v>80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81</v>
      </c>
      <c r="C50" s="246" t="s">
        <v>82</v>
      </c>
      <c r="D50" s="127"/>
      <c r="E50" s="128">
        <f>+[1]OTCHET!E293</f>
        <v>0</v>
      </c>
      <c r="F50" s="128">
        <f t="shared" si="1"/>
        <v>0</v>
      </c>
      <c r="G50" s="129">
        <f>+[1]OTCHET!G293</f>
        <v>0</v>
      </c>
      <c r="H50" s="130">
        <f>+[1]OTCHET!H293</f>
        <v>0</v>
      </c>
      <c r="I50" s="130">
        <f>+[1]OTCHET!I293</f>
        <v>0</v>
      </c>
      <c r="J50" s="131">
        <f>+[1]OTCHET!J293</f>
        <v>0</v>
      </c>
      <c r="K50" s="160"/>
      <c r="L50" s="160"/>
      <c r="M50" s="160"/>
      <c r="N50" s="228"/>
      <c r="O50" s="133" t="s">
        <v>82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83</v>
      </c>
      <c r="C51" s="247" t="s">
        <v>84</v>
      </c>
      <c r="D51" s="248"/>
      <c r="E51" s="249">
        <f>[1]OTCHET!E294</f>
        <v>0</v>
      </c>
      <c r="F51" s="249">
        <f t="shared" si="1"/>
        <v>0</v>
      </c>
      <c r="G51" s="250">
        <f>[1]OTCHET!G294</f>
        <v>0</v>
      </c>
      <c r="H51" s="251">
        <f>[1]OTCHET!H294</f>
        <v>0</v>
      </c>
      <c r="I51" s="251">
        <f>[1]OTCHET!I294</f>
        <v>0</v>
      </c>
      <c r="J51" s="252">
        <f>[1]OTCHET!J294</f>
        <v>0</v>
      </c>
      <c r="K51" s="181"/>
      <c r="L51" s="181"/>
      <c r="M51" s="181"/>
      <c r="N51" s="228"/>
      <c r="O51" s="253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85</v>
      </c>
      <c r="C52" s="255" t="s">
        <v>86</v>
      </c>
      <c r="D52" s="256"/>
      <c r="E52" s="257">
        <f>[1]OTCHET!E296</f>
        <v>0</v>
      </c>
      <c r="F52" s="257">
        <f t="shared" si="1"/>
        <v>0</v>
      </c>
      <c r="G52" s="258">
        <f>[1]OTCHET!G296</f>
        <v>0</v>
      </c>
      <c r="H52" s="259">
        <f>[1]OTCHET!H296</f>
        <v>0</v>
      </c>
      <c r="I52" s="259">
        <f>[1]OTCHET!I296</f>
        <v>0</v>
      </c>
      <c r="J52" s="260">
        <f>[1]OTCHET!J296</f>
        <v>0</v>
      </c>
      <c r="K52" s="261"/>
      <c r="L52" s="261"/>
      <c r="M52" s="262"/>
      <c r="N52" s="228"/>
      <c r="O52" s="263" t="s">
        <v>86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87</v>
      </c>
      <c r="C53" s="184" t="s">
        <v>88</v>
      </c>
      <c r="D53" s="265"/>
      <c r="E53" s="266">
        <f>+[1]OTCHET!E297</f>
        <v>0</v>
      </c>
      <c r="F53" s="266">
        <f t="shared" si="1"/>
        <v>0</v>
      </c>
      <c r="G53" s="267">
        <f>+[1]OTCHET!G297</f>
        <v>0</v>
      </c>
      <c r="H53" s="268">
        <f>+[1]OTCHET!H297</f>
        <v>0</v>
      </c>
      <c r="I53" s="268">
        <f>+[1]OTCHET!I297</f>
        <v>0</v>
      </c>
      <c r="J53" s="269">
        <f>+[1]OTCHET!J297</f>
        <v>0</v>
      </c>
      <c r="K53" s="270"/>
      <c r="L53" s="270"/>
      <c r="M53" s="271"/>
      <c r="N53" s="204"/>
      <c r="O53" s="272" t="s">
        <v>88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89</v>
      </c>
      <c r="C54" s="274" t="s">
        <v>90</v>
      </c>
      <c r="D54" s="274"/>
      <c r="E54" s="275">
        <f t="shared" ref="E54:J54" si="4">+E55+E56+E60</f>
        <v>0</v>
      </c>
      <c r="F54" s="275">
        <f t="shared" si="4"/>
        <v>0</v>
      </c>
      <c r="G54" s="276">
        <f t="shared" si="4"/>
        <v>0</v>
      </c>
      <c r="H54" s="277">
        <f t="shared" si="4"/>
        <v>0</v>
      </c>
      <c r="I54" s="278">
        <f t="shared" si="4"/>
        <v>0</v>
      </c>
      <c r="J54" s="279">
        <f t="shared" si="4"/>
        <v>0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90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91</v>
      </c>
      <c r="C55" s="240" t="s">
        <v>92</v>
      </c>
      <c r="D55" s="239"/>
      <c r="E55" s="281">
        <f>+[1]OTCHET!E357+[1]OTCHET!E371+[1]OTCHET!E384</f>
        <v>0</v>
      </c>
      <c r="F55" s="281">
        <f t="shared" si="1"/>
        <v>0</v>
      </c>
      <c r="G55" s="282">
        <f>+[1]OTCHET!G357+[1]OTCHET!G371+[1]OTCHET!G384</f>
        <v>0</v>
      </c>
      <c r="H55" s="283">
        <f>+[1]OTCHET!H357+[1]OTCHET!H371+[1]OTCHET!H384</f>
        <v>0</v>
      </c>
      <c r="I55" s="283">
        <f>+[1]OTCHET!I357+[1]OTCHET!I371+[1]OTCHET!I384</f>
        <v>0</v>
      </c>
      <c r="J55" s="284">
        <f>+[1]OTCHET!J357+[1]OTCHET!J371+[1]OTCHET!J384</f>
        <v>0</v>
      </c>
      <c r="K55" s="271"/>
      <c r="L55" s="271"/>
      <c r="M55" s="271"/>
      <c r="N55" s="204"/>
      <c r="O55" s="285" t="s">
        <v>92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93</v>
      </c>
      <c r="C56" s="230" t="s">
        <v>94</v>
      </c>
      <c r="D56" s="229"/>
      <c r="E56" s="286">
        <f>+[1]OTCHET!E379+[1]OTCHET!E387+[1]OTCHET!E392+[1]OTCHET!E395+[1]OTCHET!E398+[1]OTCHET!E401+[1]OTCHET!E402+[1]OTCHET!E405+[1]OTCHET!E418+[1]OTCHET!E419+[1]OTCHET!E420+[1]OTCHET!E421+[1]OTCHET!E422</f>
        <v>0</v>
      </c>
      <c r="F56" s="286">
        <f t="shared" si="1"/>
        <v>0</v>
      </c>
      <c r="G56" s="287">
        <f>+[1]OTCHET!G379+[1]OTCHET!G387+[1]OTCHET!G392+[1]OTCHET!G395+[1]OTCHET!G398+[1]OTCHET!G401+[1]OTCHET!G402+[1]OTCHET!G405+[1]OTCHET!G418+[1]OTCHET!G419+[1]OTCHET!G420+[1]OTCHET!G421+[1]OTCHET!G422</f>
        <v>0</v>
      </c>
      <c r="H56" s="288">
        <f>+[1]OTCHET!H379+[1]OTCHET!H387+[1]OTCHET!H392+[1]OTCHET!H395+[1]OTCHET!H398+[1]OTCHET!H401+[1]OTCHET!H402+[1]OTCHET!H405+[1]OTCHET!H418+[1]OTCHET!H419+[1]OTCHET!H420+[1]OTCHET!H421+[1]OTCHET!H422</f>
        <v>0</v>
      </c>
      <c r="I56" s="288">
        <f>+[1]OTCHET!I379+[1]OTCHET!I387+[1]OTCHET!I392+[1]OTCHET!I395+[1]OTCHET!I398+[1]OTCHET!I401+[1]OTCHET!I402+[1]OTCHET!I405+[1]OTCHET!I418+[1]OTCHET!I419+[1]OTCHET!I420+[1]OTCHET!I421+[1]OTCHET!I422</f>
        <v>0</v>
      </c>
      <c r="J56" s="289">
        <f>+[1]OTCHET!J379+[1]OTCHET!J387+[1]OTCHET!J392+[1]OTCHET!J395+[1]OTCHET!J398+[1]OTCHET!J401+[1]OTCHET!J402+[1]OTCHET!J405+[1]OTCHET!J418+[1]OTCHET!J419+[1]OTCHET!J420+[1]OTCHET!J421+[1]OTCHET!J422</f>
        <v>0</v>
      </c>
      <c r="K56" s="271"/>
      <c r="L56" s="271"/>
      <c r="M56" s="271"/>
      <c r="N56" s="204"/>
      <c r="O56" s="290" t="s">
        <v>94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95</v>
      </c>
      <c r="C57" s="127" t="s">
        <v>96</v>
      </c>
      <c r="D57" s="231"/>
      <c r="E57" s="291">
        <f>+[1]OTCHET!E418+[1]OTCHET!E419+[1]OTCHET!E420+[1]OTCHET!E421+[1]OTCHET!E422</f>
        <v>0</v>
      </c>
      <c r="F57" s="291">
        <f t="shared" si="1"/>
        <v>0</v>
      </c>
      <c r="G57" s="292">
        <f>+[1]OTCHET!G418+[1]OTCHET!G419+[1]OTCHET!G420+[1]OTCHET!G421+[1]OTCHET!G422</f>
        <v>0</v>
      </c>
      <c r="H57" s="293">
        <f>+[1]OTCHET!H418+[1]OTCHET!H419+[1]OTCHET!H420+[1]OTCHET!H421+[1]OTCHET!H422</f>
        <v>0</v>
      </c>
      <c r="I57" s="293">
        <f>+[1]OTCHET!I418+[1]OTCHET!I419+[1]OTCHET!I420+[1]OTCHET!I421+[1]OTCHET!I422</f>
        <v>0</v>
      </c>
      <c r="J57" s="294">
        <f>+[1]OTCHET!J418+[1]OTCHET!J419+[1]OTCHET!J420+[1]OTCHET!J421+[1]OTCHET!J422</f>
        <v>0</v>
      </c>
      <c r="K57" s="271"/>
      <c r="L57" s="271"/>
      <c r="M57" s="271"/>
      <c r="N57" s="204"/>
      <c r="O57" s="295" t="s">
        <v>96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97</v>
      </c>
      <c r="C58" s="296" t="s">
        <v>32</v>
      </c>
      <c r="D58" s="297"/>
      <c r="E58" s="298">
        <f>[1]OTCHET!E401</f>
        <v>0</v>
      </c>
      <c r="F58" s="298">
        <f t="shared" si="1"/>
        <v>0</v>
      </c>
      <c r="G58" s="299">
        <f>[1]OTCHET!G401</f>
        <v>0</v>
      </c>
      <c r="H58" s="300">
        <f>[1]OTCHET!H401</f>
        <v>0</v>
      </c>
      <c r="I58" s="300">
        <f>[1]OTCHET!I401</f>
        <v>0</v>
      </c>
      <c r="J58" s="301">
        <f>[1]OTCHET!J401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98</v>
      </c>
      <c r="C60" s="206" t="s">
        <v>99</v>
      </c>
      <c r="D60" s="305"/>
      <c r="E60" s="207">
        <f>[1]OTCHET!E408</f>
        <v>0</v>
      </c>
      <c r="F60" s="207">
        <f t="shared" si="1"/>
        <v>0</v>
      </c>
      <c r="G60" s="208">
        <f>[1]OTCHET!G408</f>
        <v>0</v>
      </c>
      <c r="H60" s="209">
        <f>[1]OTCHET!H408</f>
        <v>0</v>
      </c>
      <c r="I60" s="209">
        <f>[1]OTCHET!I408</f>
        <v>0</v>
      </c>
      <c r="J60" s="210">
        <f>[1]OTCHET!J408</f>
        <v>0</v>
      </c>
      <c r="K60" s="306"/>
      <c r="L60" s="306"/>
      <c r="M60" s="306"/>
      <c r="N60" s="204"/>
      <c r="O60" s="212" t="s">
        <v>99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100</v>
      </c>
      <c r="C61" s="308" t="s">
        <v>101</v>
      </c>
      <c r="D61" s="309"/>
      <c r="E61" s="310">
        <f>+[1]OTCHET!E248</f>
        <v>0</v>
      </c>
      <c r="F61" s="310">
        <f t="shared" si="1"/>
        <v>0</v>
      </c>
      <c r="G61" s="311">
        <f>+[1]OTCHET!G248</f>
        <v>0</v>
      </c>
      <c r="H61" s="312">
        <f>+[1]OTCHET!H248</f>
        <v>0</v>
      </c>
      <c r="I61" s="312">
        <f>+[1]OTCHET!I248</f>
        <v>0</v>
      </c>
      <c r="J61" s="313">
        <f>+[1]OTCHET!J248</f>
        <v>0</v>
      </c>
      <c r="K61" s="314"/>
      <c r="L61" s="314"/>
      <c r="M61" s="314"/>
      <c r="N61" s="204"/>
      <c r="O61" s="315" t="s">
        <v>101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102</v>
      </c>
      <c r="C62" s="317"/>
      <c r="D62" s="317"/>
      <c r="E62" s="318">
        <f t="shared" ref="E62:J62" si="5">+E22-E38+E54-E61</f>
        <v>0</v>
      </c>
      <c r="F62" s="318">
        <f t="shared" si="5"/>
        <v>0</v>
      </c>
      <c r="G62" s="319">
        <f t="shared" si="5"/>
        <v>0</v>
      </c>
      <c r="H62" s="320">
        <f t="shared" si="5"/>
        <v>0</v>
      </c>
      <c r="I62" s="320">
        <f t="shared" si="5"/>
        <v>0</v>
      </c>
      <c r="J62" s="321">
        <f t="shared" si="5"/>
        <v>0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103</v>
      </c>
      <c r="C64" s="329" t="s">
        <v>104</v>
      </c>
      <c r="D64" s="329"/>
      <c r="E64" s="330">
        <f>SUM(+E66+E74+E75+E82+E83+E84+E87+E88+E89+E90+E91+E92+E93)</f>
        <v>0</v>
      </c>
      <c r="F64" s="330">
        <f>SUM(+F66+F74+F75+F82+F83+F84+F87+F88+F89+F90+F91+F92+F93)</f>
        <v>0</v>
      </c>
      <c r="G64" s="331">
        <f t="shared" ref="G64:L64" si="7">SUM(+G66+G74+G75+G82+G83+G84+G87+G88+G89+G90+G91+G92+G93)</f>
        <v>0</v>
      </c>
      <c r="H64" s="332">
        <f>SUM(+H66+H74+H75+H82+H83+H84+H87+H88+H89+H90+H91+H92+H93)</f>
        <v>0</v>
      </c>
      <c r="I64" s="332">
        <f>SUM(+I66+I74+I75+I82+I83+I84+I87+I88+I89+I90+I91+I92+I93)</f>
        <v>0</v>
      </c>
      <c r="J64" s="333">
        <f>SUM(+J66+J74+J75+J82+J83+J84+J87+J88+J89+J90+J91+J92+J93)</f>
        <v>0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104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105</v>
      </c>
      <c r="C66" s="127" t="s">
        <v>106</v>
      </c>
      <c r="D66" s="231"/>
      <c r="E66" s="291">
        <f>SUM(E67:E73)</f>
        <v>0</v>
      </c>
      <c r="F66" s="291">
        <f>SUM(F67:F73)</f>
        <v>0</v>
      </c>
      <c r="G66" s="292">
        <f t="shared" ref="G66:M66" si="8">SUM(G67:G73)</f>
        <v>0</v>
      </c>
      <c r="H66" s="293">
        <f>SUM(H67:H73)</f>
        <v>0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106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107</v>
      </c>
      <c r="C67" s="348" t="s">
        <v>108</v>
      </c>
      <c r="D67" s="348"/>
      <c r="E67" s="349">
        <f>+[1]OTCHET!E478+[1]OTCHET!E479+[1]OTCHET!E482+[1]OTCHET!E483+[1]OTCHET!E486+[1]OTCHET!E487+[1]OTCHET!E491</f>
        <v>0</v>
      </c>
      <c r="F67" s="349">
        <f t="shared" si="1"/>
        <v>0</v>
      </c>
      <c r="G67" s="350">
        <f>+[1]OTCHET!G478+[1]OTCHET!G479+[1]OTCHET!G482+[1]OTCHET!G483+[1]OTCHET!G486+[1]OTCHET!G487+[1]OTCHET!G491</f>
        <v>0</v>
      </c>
      <c r="H67" s="351">
        <f>+[1]OTCHET!H478+[1]OTCHET!H479+[1]OTCHET!H482+[1]OTCHET!H483+[1]OTCHET!H486+[1]OTCHET!H487+[1]OTCHET!H491</f>
        <v>0</v>
      </c>
      <c r="I67" s="351">
        <f>+[1]OTCHET!I478+[1]OTCHET!I479+[1]OTCHET!I482+[1]OTCHET!I483+[1]OTCHET!I486+[1]OTCHET!I487+[1]OTCHET!I491</f>
        <v>0</v>
      </c>
      <c r="J67" s="352">
        <f>+[1]OTCHET!J478+[1]OTCHET!J479+[1]OTCHET!J482+[1]OTCHET!J483+[1]OTCHET!J486+[1]OTCHET!J487+[1]OTCHET!J491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108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109</v>
      </c>
      <c r="C68" s="356" t="s">
        <v>110</v>
      </c>
      <c r="D68" s="356"/>
      <c r="E68" s="357">
        <f>+[1]OTCHET!E480+[1]OTCHET!E481+[1]OTCHET!E484+[1]OTCHET!E485+[1]OTCHET!E488+[1]OTCHET!E489+[1]OTCHET!E490+[1]OTCHET!E492</f>
        <v>0</v>
      </c>
      <c r="F68" s="357">
        <f t="shared" si="1"/>
        <v>0</v>
      </c>
      <c r="G68" s="358">
        <f>+[1]OTCHET!G480+[1]OTCHET!G481+[1]OTCHET!G484+[1]OTCHET!G485+[1]OTCHET!G488+[1]OTCHET!G489+[1]OTCHET!G490+[1]OTCHET!G492</f>
        <v>0</v>
      </c>
      <c r="H68" s="359">
        <f>+[1]OTCHET!H480+[1]OTCHET!H481+[1]OTCHET!H484+[1]OTCHET!H485+[1]OTCHET!H488+[1]OTCHET!H489+[1]OTCHET!H490+[1]OTCHET!H492</f>
        <v>0</v>
      </c>
      <c r="I68" s="359">
        <f>+[1]OTCHET!I480+[1]OTCHET!I481+[1]OTCHET!I484+[1]OTCHET!I485+[1]OTCHET!I488+[1]OTCHET!I489+[1]OTCHET!I490+[1]OTCHET!I492</f>
        <v>0</v>
      </c>
      <c r="J68" s="360">
        <f>+[1]OTCHET!J480+[1]OTCHET!J481+[1]OTCHET!J484+[1]OTCHET!J485+[1]OTCHET!J488+[1]OTCHET!J489+[1]OTCHET!J490+[1]OTCHET!J492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110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111</v>
      </c>
      <c r="C69" s="356" t="s">
        <v>112</v>
      </c>
      <c r="D69" s="356"/>
      <c r="E69" s="357">
        <f>+[1]OTCHET!E493</f>
        <v>0</v>
      </c>
      <c r="F69" s="357">
        <f t="shared" si="1"/>
        <v>0</v>
      </c>
      <c r="G69" s="358">
        <f>+[1]OTCHET!G493</f>
        <v>0</v>
      </c>
      <c r="H69" s="359">
        <f>+[1]OTCHET!H493</f>
        <v>0</v>
      </c>
      <c r="I69" s="359">
        <f>+[1]OTCHET!I493</f>
        <v>0</v>
      </c>
      <c r="J69" s="360">
        <f>+[1]OTCHET!J493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112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113</v>
      </c>
      <c r="C70" s="356" t="s">
        <v>114</v>
      </c>
      <c r="D70" s="356"/>
      <c r="E70" s="357">
        <f>+[1]OTCHET!E498</f>
        <v>0</v>
      </c>
      <c r="F70" s="357">
        <f t="shared" si="1"/>
        <v>0</v>
      </c>
      <c r="G70" s="358">
        <f>+[1]OTCHET!G498</f>
        <v>0</v>
      </c>
      <c r="H70" s="359">
        <f>+[1]OTCHET!H498</f>
        <v>0</v>
      </c>
      <c r="I70" s="359">
        <f>+[1]OTCHET!I498</f>
        <v>0</v>
      </c>
      <c r="J70" s="360">
        <f>+[1]OTCHET!J498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114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115</v>
      </c>
      <c r="C71" s="356" t="s">
        <v>116</v>
      </c>
      <c r="D71" s="356"/>
      <c r="E71" s="357">
        <f>+[1]OTCHET!E538</f>
        <v>0</v>
      </c>
      <c r="F71" s="357">
        <f t="shared" si="1"/>
        <v>0</v>
      </c>
      <c r="G71" s="358">
        <f>+[1]OTCHET!G538</f>
        <v>0</v>
      </c>
      <c r="H71" s="359">
        <f>+[1]OTCHET!H538</f>
        <v>0</v>
      </c>
      <c r="I71" s="359">
        <f>+[1]OTCHET!I538</f>
        <v>0</v>
      </c>
      <c r="J71" s="360">
        <f>+[1]OTCHET!J538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116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117</v>
      </c>
      <c r="C72" s="362" t="s">
        <v>118</v>
      </c>
      <c r="D72" s="362"/>
      <c r="E72" s="357">
        <f>+[1]OTCHET!E577+[1]OTCHET!E578</f>
        <v>0</v>
      </c>
      <c r="F72" s="357">
        <f t="shared" si="1"/>
        <v>0</v>
      </c>
      <c r="G72" s="358">
        <f>+[1]OTCHET!G577+[1]OTCHET!G578</f>
        <v>0</v>
      </c>
      <c r="H72" s="359">
        <f>+[1]OTCHET!H577+[1]OTCHET!H578</f>
        <v>0</v>
      </c>
      <c r="I72" s="359">
        <f>+[1]OTCHET!I577+[1]OTCHET!I578</f>
        <v>0</v>
      </c>
      <c r="J72" s="360">
        <f>+[1]OTCHET!J577+[1]OTCHET!J578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118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119</v>
      </c>
      <c r="C73" s="363" t="s">
        <v>120</v>
      </c>
      <c r="D73" s="363"/>
      <c r="E73" s="364">
        <f>+[1]OTCHET!E579+[1]OTCHET!E580+[1]OTCHET!E581</f>
        <v>0</v>
      </c>
      <c r="F73" s="364">
        <f t="shared" si="1"/>
        <v>0</v>
      </c>
      <c r="G73" s="365">
        <f>+[1]OTCHET!G579+[1]OTCHET!G580+[1]OTCHET!G581</f>
        <v>0</v>
      </c>
      <c r="H73" s="366">
        <f>+[1]OTCHET!H579+[1]OTCHET!H580+[1]OTCHET!H581</f>
        <v>0</v>
      </c>
      <c r="I73" s="366">
        <f>+[1]OTCHET!I579+[1]OTCHET!I580+[1]OTCHET!I581</f>
        <v>0</v>
      </c>
      <c r="J73" s="367">
        <f>+[1]OTCHET!J579+[1]OTCHET!J580+[1]OTCHET!J581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120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121</v>
      </c>
      <c r="C74" s="240" t="s">
        <v>122</v>
      </c>
      <c r="D74" s="239"/>
      <c r="E74" s="281">
        <f>[1]OTCHET!E457</f>
        <v>0</v>
      </c>
      <c r="F74" s="281">
        <f t="shared" si="1"/>
        <v>0</v>
      </c>
      <c r="G74" s="282">
        <f>[1]OTCHET!G457</f>
        <v>0</v>
      </c>
      <c r="H74" s="283">
        <f>[1]OTCHET!H457</f>
        <v>0</v>
      </c>
      <c r="I74" s="283">
        <f>[1]OTCHET!I457</f>
        <v>0</v>
      </c>
      <c r="J74" s="284">
        <f>[1]OTCHET!J457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122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123</v>
      </c>
      <c r="C75" s="127" t="s">
        <v>124</v>
      </c>
      <c r="D75" s="231"/>
      <c r="E75" s="291">
        <f>SUM(E76:E81)</f>
        <v>0</v>
      </c>
      <c r="F75" s="291">
        <f>SUM(F76:F81)</f>
        <v>0</v>
      </c>
      <c r="G75" s="292">
        <f t="shared" ref="G75:M75" si="9">SUM(G76:G81)</f>
        <v>0</v>
      </c>
      <c r="H75" s="293">
        <f>SUM(H76:H81)</f>
        <v>0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124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125</v>
      </c>
      <c r="C76" s="348" t="s">
        <v>126</v>
      </c>
      <c r="D76" s="348"/>
      <c r="E76" s="349">
        <f>+[1]OTCHET!E462+[1]OTCHET!E465</f>
        <v>0</v>
      </c>
      <c r="F76" s="349">
        <f t="shared" si="1"/>
        <v>0</v>
      </c>
      <c r="G76" s="350">
        <f>+[1]OTCHET!G462+[1]OTCHET!G465</f>
        <v>0</v>
      </c>
      <c r="H76" s="351">
        <f>+[1]OTCHET!H462+[1]OTCHET!H465</f>
        <v>0</v>
      </c>
      <c r="I76" s="351">
        <f>+[1]OTCHET!I462+[1]OTCHET!I465</f>
        <v>0</v>
      </c>
      <c r="J76" s="352">
        <f>+[1]OTCHET!J462+[1]OTCHET!J465</f>
        <v>0</v>
      </c>
      <c r="K76" s="369"/>
      <c r="L76" s="369"/>
      <c r="M76" s="369"/>
      <c r="N76" s="204"/>
      <c r="O76" s="354" t="s">
        <v>126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127</v>
      </c>
      <c r="C77" s="356" t="s">
        <v>128</v>
      </c>
      <c r="D77" s="356"/>
      <c r="E77" s="357">
        <f>+[1]OTCHET!E463+[1]OTCHET!E466</f>
        <v>0</v>
      </c>
      <c r="F77" s="357">
        <f t="shared" si="1"/>
        <v>0</v>
      </c>
      <c r="G77" s="358">
        <f>+[1]OTCHET!G463+[1]OTCHET!G466</f>
        <v>0</v>
      </c>
      <c r="H77" s="359">
        <f>+[1]OTCHET!H463+[1]OTCHET!H466</f>
        <v>0</v>
      </c>
      <c r="I77" s="359">
        <f>+[1]OTCHET!I463+[1]OTCHET!I466</f>
        <v>0</v>
      </c>
      <c r="J77" s="360">
        <f>+[1]OTCHET!J463+[1]OTCHET!J466</f>
        <v>0</v>
      </c>
      <c r="K77" s="369"/>
      <c r="L77" s="369"/>
      <c r="M77" s="369"/>
      <c r="N77" s="204"/>
      <c r="O77" s="361" t="s">
        <v>128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129</v>
      </c>
      <c r="C78" s="356" t="s">
        <v>130</v>
      </c>
      <c r="D78" s="356"/>
      <c r="E78" s="357">
        <f>[1]OTCHET!E467</f>
        <v>0</v>
      </c>
      <c r="F78" s="357">
        <f t="shared" si="1"/>
        <v>0</v>
      </c>
      <c r="G78" s="358">
        <f>[1]OTCHET!G467</f>
        <v>0</v>
      </c>
      <c r="H78" s="359">
        <f>[1]OTCHET!H467</f>
        <v>0</v>
      </c>
      <c r="I78" s="359">
        <f>[1]OTCHET!I467</f>
        <v>0</v>
      </c>
      <c r="J78" s="360">
        <f>[1]OTCHET!J467</f>
        <v>0</v>
      </c>
      <c r="K78" s="369"/>
      <c r="L78" s="369"/>
      <c r="M78" s="369"/>
      <c r="N78" s="204"/>
      <c r="O78" s="361" t="s">
        <v>130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131</v>
      </c>
      <c r="C80" s="356" t="s">
        <v>132</v>
      </c>
      <c r="D80" s="356"/>
      <c r="E80" s="357">
        <f>+[1]OTCHET!E475</f>
        <v>0</v>
      </c>
      <c r="F80" s="357">
        <f t="shared" si="1"/>
        <v>0</v>
      </c>
      <c r="G80" s="358">
        <f>+[1]OTCHET!G475</f>
        <v>0</v>
      </c>
      <c r="H80" s="359">
        <f>+[1]OTCHET!H475</f>
        <v>0</v>
      </c>
      <c r="I80" s="359">
        <f>+[1]OTCHET!I475</f>
        <v>0</v>
      </c>
      <c r="J80" s="360">
        <f>+[1]OTCHET!J475</f>
        <v>0</v>
      </c>
      <c r="K80" s="369"/>
      <c r="L80" s="369"/>
      <c r="M80" s="369"/>
      <c r="N80" s="204"/>
      <c r="O80" s="361" t="s">
        <v>132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133</v>
      </c>
      <c r="C81" s="370" t="s">
        <v>134</v>
      </c>
      <c r="D81" s="370"/>
      <c r="E81" s="364">
        <f>+[1]OTCHET!E476</f>
        <v>0</v>
      </c>
      <c r="F81" s="364">
        <f t="shared" si="1"/>
        <v>0</v>
      </c>
      <c r="G81" s="365">
        <f>+[1]OTCHET!G476</f>
        <v>0</v>
      </c>
      <c r="H81" s="366">
        <f>+[1]OTCHET!H476</f>
        <v>0</v>
      </c>
      <c r="I81" s="366">
        <f>+[1]OTCHET!I476</f>
        <v>0</v>
      </c>
      <c r="J81" s="367">
        <f>+[1]OTCHET!J476</f>
        <v>0</v>
      </c>
      <c r="K81" s="369"/>
      <c r="L81" s="369"/>
      <c r="M81" s="369"/>
      <c r="N81" s="204"/>
      <c r="O81" s="368" t="s">
        <v>134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135</v>
      </c>
      <c r="C82" s="240" t="s">
        <v>136</v>
      </c>
      <c r="D82" s="239"/>
      <c r="E82" s="281">
        <f>[1]OTCHET!E531</f>
        <v>0</v>
      </c>
      <c r="F82" s="281">
        <f t="shared" si="1"/>
        <v>0</v>
      </c>
      <c r="G82" s="282">
        <f>[1]OTCHET!G531</f>
        <v>0</v>
      </c>
      <c r="H82" s="283">
        <f>[1]OTCHET!H531</f>
        <v>0</v>
      </c>
      <c r="I82" s="283">
        <f>[1]OTCHET!I531</f>
        <v>0</v>
      </c>
      <c r="J82" s="284">
        <f>[1]OTCHET!J531</f>
        <v>0</v>
      </c>
      <c r="K82" s="369"/>
      <c r="L82" s="369"/>
      <c r="M82" s="369"/>
      <c r="N82" s="204"/>
      <c r="O82" s="285" t="s">
        <v>136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137</v>
      </c>
      <c r="C83" s="230" t="s">
        <v>138</v>
      </c>
      <c r="D83" s="229"/>
      <c r="E83" s="286">
        <f>[1]OTCHET!E532</f>
        <v>0</v>
      </c>
      <c r="F83" s="286">
        <f t="shared" si="1"/>
        <v>0</v>
      </c>
      <c r="G83" s="287">
        <f>[1]OTCHET!G532</f>
        <v>0</v>
      </c>
      <c r="H83" s="288">
        <f>[1]OTCHET!H532</f>
        <v>0</v>
      </c>
      <c r="I83" s="288">
        <f>[1]OTCHET!I532</f>
        <v>0</v>
      </c>
      <c r="J83" s="289">
        <f>[1]OTCHET!J532</f>
        <v>0</v>
      </c>
      <c r="K83" s="369"/>
      <c r="L83" s="369"/>
      <c r="M83" s="369"/>
      <c r="N83" s="204"/>
      <c r="O83" s="290" t="s">
        <v>138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139</v>
      </c>
      <c r="C84" s="127" t="s">
        <v>140</v>
      </c>
      <c r="D84" s="231"/>
      <c r="E84" s="291">
        <f>+E85+E86</f>
        <v>0</v>
      </c>
      <c r="F84" s="291">
        <f>+F85+F86</f>
        <v>3217</v>
      </c>
      <c r="G84" s="292">
        <f t="shared" ref="G84:M84" si="10">+G85+G86</f>
        <v>3621</v>
      </c>
      <c r="H84" s="293">
        <f>+H85+H86</f>
        <v>-404</v>
      </c>
      <c r="I84" s="293">
        <f>+I85+I86</f>
        <v>0</v>
      </c>
      <c r="J84" s="294">
        <f>+J85+J86</f>
        <v>0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140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141</v>
      </c>
      <c r="C85" s="348" t="s">
        <v>142</v>
      </c>
      <c r="D85" s="371"/>
      <c r="E85" s="349">
        <f>+[1]OTCHET!E499+[1]OTCHET!E508+[1]OTCHET!E512+[1]OTCHET!E539</f>
        <v>0</v>
      </c>
      <c r="F85" s="349">
        <f t="shared" si="1"/>
        <v>0</v>
      </c>
      <c r="G85" s="350">
        <f>+[1]OTCHET!G499+[1]OTCHET!G508+[1]OTCHET!G512+[1]OTCHET!G539</f>
        <v>0</v>
      </c>
      <c r="H85" s="351">
        <f>+[1]OTCHET!H499+[1]OTCHET!H508+[1]OTCHET!H512+[1]OTCHET!H539</f>
        <v>0</v>
      </c>
      <c r="I85" s="351">
        <f>+[1]OTCHET!I499+[1]OTCHET!I508+[1]OTCHET!I512+[1]OTCHET!I539</f>
        <v>0</v>
      </c>
      <c r="J85" s="352">
        <f>+[1]OTCHET!J499+[1]OTCHET!J508+[1]OTCHET!J512+[1]OTCHET!J539</f>
        <v>0</v>
      </c>
      <c r="K85" s="369"/>
      <c r="L85" s="369"/>
      <c r="M85" s="369"/>
      <c r="N85" s="204"/>
      <c r="O85" s="354" t="s">
        <v>142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143</v>
      </c>
      <c r="C86" s="370" t="s">
        <v>144</v>
      </c>
      <c r="D86" s="372"/>
      <c r="E86" s="364">
        <f>+[1]OTCHET!E517+[1]OTCHET!E520+[1]OTCHET!E540</f>
        <v>0</v>
      </c>
      <c r="F86" s="364">
        <f t="shared" si="1"/>
        <v>3217</v>
      </c>
      <c r="G86" s="365">
        <f>+[1]OTCHET!G517+[1]OTCHET!G520+[1]OTCHET!G540</f>
        <v>3621</v>
      </c>
      <c r="H86" s="366">
        <f>+[1]OTCHET!H517+[1]OTCHET!H520+[1]OTCHET!H540</f>
        <v>-404</v>
      </c>
      <c r="I86" s="366">
        <f>+[1]OTCHET!I517+[1]OTCHET!I520+[1]OTCHET!I540</f>
        <v>0</v>
      </c>
      <c r="J86" s="367">
        <f>+[1]OTCHET!J517+[1]OTCHET!J520+[1]OTCHET!J540</f>
        <v>0</v>
      </c>
      <c r="K86" s="369"/>
      <c r="L86" s="369"/>
      <c r="M86" s="369"/>
      <c r="N86" s="204"/>
      <c r="O86" s="368" t="s">
        <v>144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145</v>
      </c>
      <c r="C87" s="240" t="s">
        <v>146</v>
      </c>
      <c r="D87" s="373"/>
      <c r="E87" s="281">
        <f>[1]OTCHET!E527</f>
        <v>0</v>
      </c>
      <c r="F87" s="281">
        <f t="shared" ref="F87:F94" si="11">+G87+H87+I87+J87</f>
        <v>0</v>
      </c>
      <c r="G87" s="282">
        <f>[1]OTCHET!G527</f>
        <v>0</v>
      </c>
      <c r="H87" s="283">
        <f>[1]OTCHET!H527</f>
        <v>0</v>
      </c>
      <c r="I87" s="283">
        <f>[1]OTCHET!I527</f>
        <v>0</v>
      </c>
      <c r="J87" s="284">
        <f>[1]OTCHET!J527</f>
        <v>0</v>
      </c>
      <c r="K87" s="369"/>
      <c r="L87" s="369"/>
      <c r="M87" s="369"/>
      <c r="N87" s="204"/>
      <c r="O87" s="285" t="s">
        <v>146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147</v>
      </c>
      <c r="C88" s="230" t="s">
        <v>148</v>
      </c>
      <c r="D88" s="229"/>
      <c r="E88" s="286">
        <f>+[1]OTCHET!E563+[1]OTCHET!E564+[1]OTCHET!E565+[1]OTCHET!E566+[1]OTCHET!E567+[1]OTCHET!E568</f>
        <v>0</v>
      </c>
      <c r="F88" s="286">
        <f t="shared" si="11"/>
        <v>242464</v>
      </c>
      <c r="G88" s="287">
        <f>+[1]OTCHET!G563+[1]OTCHET!G564+[1]OTCHET!G565+[1]OTCHET!G566+[1]OTCHET!G567+[1]OTCHET!G568</f>
        <v>222180</v>
      </c>
      <c r="H88" s="288">
        <f>+[1]OTCHET!H563+[1]OTCHET!H564+[1]OTCHET!H565+[1]OTCHET!H566+[1]OTCHET!H567+[1]OTCHET!H568</f>
        <v>20284</v>
      </c>
      <c r="I88" s="288">
        <f>+[1]OTCHET!I563+[1]OTCHET!I564+[1]OTCHET!I565+[1]OTCHET!I566+[1]OTCHET!I567+[1]OTCHET!I568</f>
        <v>0</v>
      </c>
      <c r="J88" s="289">
        <f>+[1]OTCHET!J563+[1]OTCHET!J564+[1]OTCHET!J565+[1]OTCHET!J566+[1]OTCHET!J567+[1]OTCHET!J568</f>
        <v>0</v>
      </c>
      <c r="K88" s="369"/>
      <c r="L88" s="369"/>
      <c r="M88" s="369"/>
      <c r="N88" s="204"/>
      <c r="O88" s="290" t="s">
        <v>148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149</v>
      </c>
      <c r="C89" s="374" t="s">
        <v>150</v>
      </c>
      <c r="D89" s="374"/>
      <c r="E89" s="176">
        <f>+[1]OTCHET!E569+[1]OTCHET!E570+[1]OTCHET!E571+[1]OTCHET!E572+[1]OTCHET!E573+[1]OTCHET!E574+[1]OTCHET!E575</f>
        <v>0</v>
      </c>
      <c r="F89" s="176">
        <f t="shared" si="11"/>
        <v>-240522</v>
      </c>
      <c r="G89" s="177">
        <f>+[1]OTCHET!G569+[1]OTCHET!G570+[1]OTCHET!G571+[1]OTCHET!G572+[1]OTCHET!G573+[1]OTCHET!G574+[1]OTCHET!G575</f>
        <v>-220642</v>
      </c>
      <c r="H89" s="178">
        <f>+[1]OTCHET!H569+[1]OTCHET!H570+[1]OTCHET!H571+[1]OTCHET!H572+[1]OTCHET!H573+[1]OTCHET!H574+[1]OTCHET!H575</f>
        <v>-19880</v>
      </c>
      <c r="I89" s="178">
        <f>+[1]OTCHET!I569+[1]OTCHET!I570+[1]OTCHET!I571+[1]OTCHET!I572+[1]OTCHET!I573+[1]OTCHET!I574+[1]OTCHET!I575</f>
        <v>0</v>
      </c>
      <c r="J89" s="179">
        <f>+[1]OTCHET!J569+[1]OTCHET!J570+[1]OTCHET!J571+[1]OTCHET!J572+[1]OTCHET!J573+[1]OTCHET!J574+[1]OTCHET!J575</f>
        <v>0</v>
      </c>
      <c r="K89" s="375"/>
      <c r="L89" s="375"/>
      <c r="M89" s="375"/>
      <c r="N89" s="204"/>
      <c r="O89" s="180" t="s">
        <v>150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151</v>
      </c>
      <c r="C90" s="230" t="s">
        <v>152</v>
      </c>
      <c r="D90" s="374"/>
      <c r="E90" s="176">
        <f>+[1]OTCHET!E576</f>
        <v>0</v>
      </c>
      <c r="F90" s="176">
        <f t="shared" si="11"/>
        <v>0</v>
      </c>
      <c r="G90" s="177">
        <f>+[1]OTCHET!G576</f>
        <v>0</v>
      </c>
      <c r="H90" s="178">
        <f>+[1]OTCHET!H576</f>
        <v>0</v>
      </c>
      <c r="I90" s="178">
        <f>+[1]OTCHET!I576</f>
        <v>0</v>
      </c>
      <c r="J90" s="179">
        <f>+[1]OTCHET!J576</f>
        <v>0</v>
      </c>
      <c r="K90" s="375"/>
      <c r="L90" s="375"/>
      <c r="M90" s="375"/>
      <c r="N90" s="204"/>
      <c r="O90" s="180" t="s">
        <v>152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153</v>
      </c>
      <c r="C91" s="230" t="s">
        <v>154</v>
      </c>
      <c r="D91" s="230"/>
      <c r="E91" s="176">
        <f>+[1]OTCHET!E583+[1]OTCHET!E584</f>
        <v>0</v>
      </c>
      <c r="F91" s="176">
        <f t="shared" si="11"/>
        <v>731990</v>
      </c>
      <c r="G91" s="177">
        <f>+[1]OTCHET!G583+[1]OTCHET!G584</f>
        <v>731990</v>
      </c>
      <c r="H91" s="178">
        <f>+[1]OTCHET!H583+[1]OTCHET!H584</f>
        <v>0</v>
      </c>
      <c r="I91" s="178">
        <f>+[1]OTCHET!I583+[1]OTCHET!I584</f>
        <v>0</v>
      </c>
      <c r="J91" s="179">
        <f>+[1]OTCHET!J583+[1]OTCHET!J584</f>
        <v>0</v>
      </c>
      <c r="K91" s="375"/>
      <c r="L91" s="375"/>
      <c r="M91" s="375"/>
      <c r="N91" s="204"/>
      <c r="O91" s="180" t="s">
        <v>154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155</v>
      </c>
      <c r="C92" s="374" t="s">
        <v>156</v>
      </c>
      <c r="D92" s="230"/>
      <c r="E92" s="176">
        <f>+[1]OTCHET!E585+[1]OTCHET!E586</f>
        <v>0</v>
      </c>
      <c r="F92" s="176">
        <f t="shared" si="11"/>
        <v>-737149</v>
      </c>
      <c r="G92" s="177">
        <f>+[1]OTCHET!G585+[1]OTCHET!G586</f>
        <v>-737149</v>
      </c>
      <c r="H92" s="178">
        <f>+[1]OTCHET!H585+[1]OTCHET!H586</f>
        <v>0</v>
      </c>
      <c r="I92" s="178">
        <f>+[1]OTCHET!I585+[1]OTCHET!I586</f>
        <v>0</v>
      </c>
      <c r="J92" s="179">
        <f>+[1]OTCHET!J585+[1]OTCHET!J586</f>
        <v>0</v>
      </c>
      <c r="K92" s="375"/>
      <c r="L92" s="375"/>
      <c r="M92" s="375"/>
      <c r="N92" s="204"/>
      <c r="O92" s="180" t="s">
        <v>156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157</v>
      </c>
      <c r="C93" s="127" t="s">
        <v>158</v>
      </c>
      <c r="D93" s="127"/>
      <c r="E93" s="128">
        <f>[1]OTCHET!E587</f>
        <v>0</v>
      </c>
      <c r="F93" s="128">
        <f t="shared" si="11"/>
        <v>0</v>
      </c>
      <c r="G93" s="129">
        <f>[1]OTCHET!G587</f>
        <v>0</v>
      </c>
      <c r="H93" s="130">
        <f>[1]OTCHET!H587</f>
        <v>0</v>
      </c>
      <c r="I93" s="130">
        <f>[1]OTCHET!I587</f>
        <v>0</v>
      </c>
      <c r="J93" s="131">
        <f>[1]OTCHET!J587</f>
        <v>0</v>
      </c>
      <c r="K93" s="375"/>
      <c r="L93" s="375"/>
      <c r="M93" s="375"/>
      <c r="N93" s="204"/>
      <c r="O93" s="133" t="s">
        <v>158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159</v>
      </c>
      <c r="C94" s="377" t="s">
        <v>160</v>
      </c>
      <c r="D94" s="377"/>
      <c r="E94" s="378">
        <f>+[1]OTCHET!E590</f>
        <v>0</v>
      </c>
      <c r="F94" s="378">
        <f t="shared" si="11"/>
        <v>0</v>
      </c>
      <c r="G94" s="379">
        <f>+[1]OTCHET!G590</f>
        <v>0</v>
      </c>
      <c r="H94" s="380">
        <f>+[1]OTCHET!H590</f>
        <v>0</v>
      </c>
      <c r="I94" s="380">
        <f>+[1]OTCHET!I590</f>
        <v>0</v>
      </c>
      <c r="J94" s="381">
        <f>+[1]OTCHET!J590</f>
        <v>0</v>
      </c>
      <c r="K94" s="382"/>
      <c r="L94" s="382"/>
      <c r="M94" s="382"/>
      <c r="N94" s="204"/>
      <c r="O94" s="383" t="s">
        <v>160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161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162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163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164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165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163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164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+[1]OTCHET!H601</f>
        <v>dblagoeva@mtitc.government.bg</v>
      </c>
      <c r="C105" s="402"/>
      <c r="D105" s="402"/>
      <c r="E105" s="407"/>
      <c r="F105" s="19"/>
      <c r="G105" s="408" t="str">
        <f>+[1]OTCHET!E601</f>
        <v>02 / 9409 576</v>
      </c>
      <c r="H105" s="408">
        <f>+[1]OTCHET!F601</f>
        <v>0</v>
      </c>
      <c r="I105" s="409"/>
      <c r="J105" s="410">
        <f>+[1]OTCHET!B601</f>
        <v>42987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166</v>
      </c>
      <c r="C106" s="412"/>
      <c r="D106" s="412"/>
      <c r="E106" s="413"/>
      <c r="F106" s="413"/>
      <c r="G106" s="414" t="s">
        <v>167</v>
      </c>
      <c r="H106" s="414"/>
      <c r="I106" s="415"/>
      <c r="J106" s="416" t="s">
        <v>168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169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+[1]OTCHET!D599</f>
        <v>Галя Димитрова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170</v>
      </c>
      <c r="C111" s="402"/>
      <c r="D111" s="402"/>
      <c r="E111" s="419"/>
      <c r="F111" s="419"/>
      <c r="G111" s="3"/>
      <c r="H111" s="422" t="s">
        <v>171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+[1]OTCHET!G596</f>
        <v>Иван Иванов</v>
      </c>
      <c r="F112" s="421"/>
      <c r="G112" s="426"/>
      <c r="H112" s="3"/>
      <c r="I112" s="421" t="str">
        <f>+[1]OTCHET!G599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OTCHET-agregirani pokazateli</vt:lpstr>
    </vt:vector>
  </TitlesOfParts>
  <Company>MTITC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2017-02-09T12:52:12Z</dcterms:created>
  <dcterms:modified xsi:type="dcterms:W3CDTF">2017-02-09T12:52:27Z</dcterms:modified>
</cp:coreProperties>
</file>