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esktop\COVID19\"/>
    </mc:Choice>
  </mc:AlternateContent>
  <workbookProtection lockStructure="1"/>
  <bookViews>
    <workbookView xWindow="0" yWindow="0" windowWidth="20736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K24" i="2" s="1"/>
  <c r="L8" i="2"/>
  <c r="M8" i="2"/>
  <c r="N8" i="2"/>
  <c r="J21" i="2"/>
  <c r="K21" i="2"/>
  <c r="L21" i="2"/>
  <c r="M21" i="2"/>
  <c r="N21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<sst xmlns="http://schemas.openxmlformats.org/spreadsheetml/2006/main" count="124" uniqueCount="39">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</sst>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N15" sqref="N15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1" width="16.88671875" customWidth="1"/>
    <col min="12" max="12" width="15.88671875" customWidth="1"/>
    <col min="13" max="13" width="16.88671875" customWidth="1"/>
    <col min="14" max="14" width="14.88671875" customWidth="1"/>
  </cols>
  <sheetData>
    <row r="1" spans="1:14" ht="1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40.200000000000003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946539</v>
      </c>
      <c r="J8" s="26">
        <f t="shared" ref="J8:N8" si="0">SUM(J9:J11)</f>
        <v>0</v>
      </c>
      <c r="K8" s="26">
        <f t="shared" si="0"/>
        <v>400444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731290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297712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6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37374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6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215249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65358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6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919327</v>
      </c>
      <c r="J12" s="29">
        <f>'Ведомствени разходи'!J12+'Администрирани разходи'!J12+'ПРБ неприлагащи прогр. бюджет'!J12</f>
        <v>11950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6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6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6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6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6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13920425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6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17360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6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6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6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6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2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1883226</v>
      </c>
      <c r="J24" s="28">
        <f t="shared" ref="J24:N24" si="2">+J8+J12+J13+J15+J17+J18+J19+J20+J21</f>
        <v>11950</v>
      </c>
      <c r="K24" s="28">
        <f t="shared" si="2"/>
        <v>14320869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23" activePane="bottomRight" state="frozen"/>
      <selection pane="topRight" activeCell="I1" sqref="I1"/>
      <selection pane="bottomLeft" activeCell="A8" sqref="A8"/>
      <selection pane="bottomRight" activeCell="I24" sqref="I24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3" width="16.88671875" customWidth="1"/>
    <col min="14" max="14" width="13.6640625" customWidth="1"/>
  </cols>
  <sheetData>
    <row r="1" spans="1:14" ht="1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31.12.2020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40.200000000000003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946539</v>
      </c>
      <c r="J8" s="26">
        <f t="shared" ref="J8:N8" si="0">SUM(J9:J11)</f>
        <v>0</v>
      </c>
      <c r="K8" s="26">
        <f t="shared" si="0"/>
        <v>400444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4" t="s">
        <v>1</v>
      </c>
      <c r="B9" s="45"/>
      <c r="C9" s="45"/>
      <c r="D9" s="45"/>
      <c r="E9" s="45"/>
      <c r="F9" s="45"/>
      <c r="G9" s="45"/>
      <c r="H9" s="46"/>
      <c r="I9" s="30">
        <v>731290</v>
      </c>
      <c r="J9" s="30"/>
      <c r="K9" s="30">
        <v>297712</v>
      </c>
      <c r="L9" s="30"/>
      <c r="M9" s="30"/>
      <c r="N9" s="30"/>
    </row>
    <row r="10" spans="1:14" ht="15.6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>
        <v>37374</v>
      </c>
      <c r="L10" s="30"/>
      <c r="M10" s="30"/>
      <c r="N10" s="30"/>
    </row>
    <row r="11" spans="1:14" ht="15.6">
      <c r="A11" s="42" t="s">
        <v>3</v>
      </c>
      <c r="B11" s="42"/>
      <c r="C11" s="42"/>
      <c r="D11" s="42"/>
      <c r="E11" s="42"/>
      <c r="F11" s="42"/>
      <c r="G11" s="42"/>
      <c r="H11" s="42"/>
      <c r="I11" s="30">
        <v>215249</v>
      </c>
      <c r="J11" s="30"/>
      <c r="K11" s="30">
        <v>65358</v>
      </c>
      <c r="L11" s="30"/>
      <c r="M11" s="30"/>
      <c r="N11" s="30"/>
    </row>
    <row r="12" spans="1:14" ht="15.6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919327</v>
      </c>
      <c r="J12" s="32">
        <v>11950</v>
      </c>
      <c r="K12" s="32"/>
      <c r="L12" s="32"/>
      <c r="M12" s="32"/>
      <c r="N12" s="32"/>
    </row>
    <row r="13" spans="1:14" ht="15.6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6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6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6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6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6">
      <c r="A18" s="40" t="s">
        <v>32</v>
      </c>
      <c r="B18" s="40"/>
      <c r="C18" s="40"/>
      <c r="D18" s="40"/>
      <c r="E18" s="40"/>
      <c r="F18" s="40"/>
      <c r="G18" s="40"/>
      <c r="H18" s="40"/>
      <c r="I18" s="32">
        <v>17360</v>
      </c>
      <c r="J18" s="32"/>
      <c r="K18" s="32"/>
      <c r="L18" s="32"/>
      <c r="M18" s="32"/>
      <c r="N18" s="32"/>
    </row>
    <row r="19" spans="1:14" ht="15.6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6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6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6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2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1883226</v>
      </c>
      <c r="J24" s="28">
        <f t="shared" ref="J24:N24" si="2">+J8+J12+J13+J15+J17+J18+J19+J20+J21</f>
        <v>11950</v>
      </c>
      <c r="K24" s="28">
        <f t="shared" si="2"/>
        <v>400444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11" activePane="bottomRight" state="frozen"/>
      <selection pane="topRight" activeCell="I1" sqref="I1"/>
      <selection pane="bottomLeft" activeCell="A8" sqref="A8"/>
      <selection pane="bottomRight" activeCell="A2" sqref="A2:N2"/>
    </sheetView>
  </sheetViews>
  <sheetFormatPr defaultColWidth="9.109375" defaultRowHeight="14.4"/>
  <cols>
    <col min="1" max="3" width="9.109375" style="19"/>
    <col min="4" max="4" width="7" style="19" customWidth="1"/>
    <col min="5" max="5" width="8" style="19" customWidth="1"/>
    <col min="6" max="6" width="14.44140625" style="19" customWidth="1"/>
    <col min="7" max="7" width="6.88671875" style="19" customWidth="1"/>
    <col min="8" max="8" width="14.44140625" style="19" customWidth="1"/>
    <col min="9" max="9" width="15.44140625" style="19" customWidth="1"/>
    <col min="10" max="10" width="13.6640625" style="19" customWidth="1"/>
    <col min="11" max="13" width="16.88671875" style="19" customWidth="1"/>
    <col min="14" max="14" width="13.6640625" style="19" customWidth="1"/>
    <col min="15" max="16384" width="9.109375" style="19"/>
  </cols>
  <sheetData>
    <row r="1" spans="1:14" ht="1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31.12.2020 г.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40.200000000000003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6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6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6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6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6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6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6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6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>
        <v>13920425</v>
      </c>
      <c r="L17" s="32"/>
      <c r="M17" s="32"/>
      <c r="N17" s="32"/>
    </row>
    <row r="18" spans="1:14" ht="15.6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6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6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6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6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6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2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13920425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4.4"/>
  <cols>
    <col min="4" max="4" width="7" customWidth="1"/>
    <col min="5" max="5" width="8" customWidth="1"/>
    <col min="6" max="6" width="14.44140625" customWidth="1"/>
    <col min="7" max="7" width="6.88671875" customWidth="1"/>
    <col min="8" max="8" width="14.44140625" customWidth="1"/>
    <col min="9" max="9" width="15.44140625" customWidth="1"/>
    <col min="10" max="10" width="13.6640625" customWidth="1"/>
    <col min="11" max="13" width="16.88671875" customWidth="1"/>
    <col min="14" max="14" width="13.6640625" customWidth="1"/>
  </cols>
  <sheetData>
    <row r="1" spans="1:14" ht="1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транспорта, информационните технологии и съобщенията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01.03.2020 г.</v>
      </c>
      <c r="L4" s="25" t="str">
        <f>IF(ISBLANK(ОБЩО!L4),"",ОБЩО!L4)</f>
        <v>31.12.2020 г.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40.200000000000003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6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6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6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6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6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6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6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6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6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6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6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6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6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6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6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6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2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6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Vasil Nevenov</cp:lastModifiedBy>
  <cp:lastPrinted>2020-09-09T07:02:26Z</cp:lastPrinted>
  <dcterms:created xsi:type="dcterms:W3CDTF">2020-04-28T14:17:25Z</dcterms:created>
  <dcterms:modified xsi:type="dcterms:W3CDTF">2021-01-22T11:19:43Z</dcterms:modified>
</cp:coreProperties>
</file>