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<sst xmlns="http://schemas.openxmlformats.org/spreadsheetml/2006/main" count="163" uniqueCount="74">
  <si>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</si>
  <si>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</si>
  <si>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</si>
  <si>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</si>
  <si>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</si>
  <si>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</si>
  <si>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</si>
  <si>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</si>
  <si>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</si>
  <si>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</si>
  <si>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</si>
  <si>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</si>
  <si>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</si>
  <si>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</si>
  <si>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</si>
  <si>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</si>
  <si>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</si>
  <si>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</si>
  <si>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</si>
  <si>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</si>
  <si>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</si>
  <si>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</si>
  <si>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</si>
  <si>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</si>
  <si>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</si>
  <si>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</si>
  <si>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</si>
  <si>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</si>
  <si>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</si>
  <si>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</si>
  <si>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</si>
  <si>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</si>
  <si>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</si>
  <si>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</si>
  <si>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</si>
  <si>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</si>
  <si>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</si>
  <si>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</si>
  <si>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</si>
  <si>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</si>
  <si>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</si>
  <si>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</si>
  <si>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</si>
  <si>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</si>
  <si>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</si>
  <si>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</si>
  <si>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</si>
  <si>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</si>
  <si>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</si>
  <si>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</si>
  <si>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</si>
  <si>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</si>
  <si>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</si>
  <si>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</si>
  <si>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</si>
  <si>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</si>
  <si>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</si>
  <si>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</si>
  <si>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</si>
  <si>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</si>
  <si>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</si>
  <si>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</si>
  <si>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</si>
  <si>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</si>
  <si>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</si>
  <si>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</si>
  <si>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</si>
  <si>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</si>
  <si>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МИНИСТЕРСТВО НА ТРАНСПОРТА, ИНФОРМАЦИОННИТЕ ТЕХНОЛОГИИ И СЪОБЩЕНИЯТА</t>
  </si>
  <si>
    <t>Процедура за директно предоставяне на безвъзмездна финансова помощ BG16RFOP002-2.079 "Подкрепа за МСП, извършващи автобусни превози, за преодоляване на икономическите последствия от пандемията COVID-19"</t>
  </si>
  <si>
    <t>Договор за директно предоставяне на безвъзмездна финансова помощ 
№ BG16RFOP002-2.079-0002-C01/02.10.2020 г.</t>
  </si>
  <si>
    <t>РМС № 855 от 25.11.2020 г.</t>
  </si>
  <si>
    <t>ПМС № 240 от 31.08.2020 г.</t>
  </si>
  <si>
    <t>ОП "Развитие на човешките ресурси";
Процедура BG05M9OP001-1.099;
Проект "Подкрепа на работещите в системата на здравеопазването в условията на заплаха за общественото здраве от Covid-19"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</si>
</sst>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3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55" applyFont="1" applyFill="1" applyBorder="1" applyAlignment="1" applyProtection="1">
      <alignment vertical="center" wrapText="1"/>
      <protection/>
    </xf>
    <xf numFmtId="0" fontId="54" fillId="9" borderId="11" xfId="55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55" applyFont="1" applyFill="1" applyBorder="1" applyAlignment="1" applyProtection="1">
      <alignment horizontal="center" vertical="center" wrapText="1"/>
      <protection/>
    </xf>
    <xf numFmtId="0" fontId="53" fillId="9" borderId="12" xfId="55" applyFont="1" applyFill="1" applyBorder="1" applyAlignment="1" applyProtection="1">
      <alignment vertical="center" wrapText="1"/>
      <protection/>
    </xf>
    <xf numFmtId="0" fontId="53" fillId="9" borderId="13" xfId="55" applyFont="1" applyFill="1" applyBorder="1" applyAlignment="1" applyProtection="1">
      <alignment vertical="center" wrapText="1"/>
      <protection/>
    </xf>
    <xf numFmtId="0" fontId="53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55" applyNumberFormat="1" applyFont="1" applyFill="1" applyBorder="1" applyAlignment="1" applyProtection="1">
      <alignment vertical="center" wrapText="1"/>
      <protection locked="0"/>
    </xf>
    <xf numFmtId="14" fontId="53" fillId="9" borderId="16" xfId="5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55" applyFont="1" applyFill="1" applyBorder="1" applyAlignment="1" applyProtection="1">
      <alignment horizontal="center" vertical="center" wrapText="1"/>
      <protection/>
    </xf>
    <xf numFmtId="14" fontId="53" fillId="9" borderId="18" xfId="55" applyNumberFormat="1" applyFont="1" applyFill="1" applyBorder="1" applyAlignment="1" applyProtection="1">
      <alignment vertical="center" wrapText="1"/>
      <protection/>
    </xf>
    <xf numFmtId="0" fontId="53" fillId="9" borderId="19" xfId="55" applyFont="1" applyFill="1" applyBorder="1" applyAlignment="1" applyProtection="1">
      <alignment vertical="center" wrapText="1"/>
      <protection/>
    </xf>
    <xf numFmtId="0" fontId="6" fillId="9" borderId="20" xfId="56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8" fillId="9" borderId="27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61" fillId="9" borderId="31" xfId="55" applyFont="1" applyFill="1" applyBorder="1" applyAlignment="1" applyProtection="1">
      <alignment horizontal="center" vertical="top" wrapText="1"/>
      <protection/>
    </xf>
    <xf numFmtId="0" fontId="61" fillId="9" borderId="32" xfId="55" applyFont="1" applyFill="1" applyBorder="1" applyAlignment="1" applyProtection="1">
      <alignment horizontal="center" vertical="top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34" xfId="56" applyFont="1" applyFill="1" applyBorder="1" applyAlignment="1" applyProtection="1">
      <alignment horizontal="center" vertical="center" wrapText="1"/>
      <protection/>
    </xf>
    <xf numFmtId="0" fontId="8" fillId="9" borderId="35" xfId="56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55" applyFont="1" applyFill="1" applyBorder="1" applyAlignment="1" applyProtection="1">
      <alignment horizontal="center" vertical="top" wrapText="1"/>
      <protection/>
    </xf>
    <xf numFmtId="0" fontId="6" fillId="9" borderId="33" xfId="56" applyFont="1" applyFill="1" applyBorder="1" applyAlignment="1" applyProtection="1">
      <alignment horizontal="center" vertical="center" wrapText="1"/>
      <protection/>
    </xf>
    <xf numFmtId="0" fontId="6" fillId="9" borderId="34" xfId="56" applyFont="1" applyFill="1" applyBorder="1" applyAlignment="1" applyProtection="1">
      <alignment horizontal="center" vertical="center" wrapText="1"/>
      <protection/>
    </xf>
    <xf numFmtId="0" fontId="6" fillId="9" borderId="46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68</v>
      </c>
      <c r="B4" s="78"/>
      <c r="C4" s="79"/>
      <c r="D4" s="18">
        <v>44197</v>
      </c>
      <c r="E4" s="18">
        <v>44227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189308</v>
      </c>
      <c r="C8" s="47">
        <f t="shared" si="0"/>
        <v>0</v>
      </c>
      <c r="D8" s="47">
        <f t="shared" si="0"/>
        <v>171628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189308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132673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15464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0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23491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8907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15013494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198215</v>
      </c>
      <c r="C24" s="55">
        <f t="shared" si="2"/>
        <v>0</v>
      </c>
      <c r="D24" s="55">
        <f t="shared" si="2"/>
        <v>15185122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29" sqref="E2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ТРАНСПОРТА, ИНФОРМАЦИОННИТЕ ТЕХНОЛОГИИ И СЪОБЩЕНИЯТА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44227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189308</v>
      </c>
      <c r="C8" s="47">
        <f t="shared" si="0"/>
        <v>0</v>
      </c>
      <c r="D8" s="47">
        <f t="shared" si="0"/>
        <v>171628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>
        <v>189308</v>
      </c>
      <c r="C9" s="56"/>
      <c r="D9" s="56">
        <v>132673</v>
      </c>
      <c r="E9" s="56"/>
      <c r="F9" s="56"/>
      <c r="G9" s="56"/>
    </row>
    <row r="10" spans="1:7" ht="15.75">
      <c r="A10" s="39" t="s">
        <v>2</v>
      </c>
      <c r="B10" s="56"/>
      <c r="C10" s="56"/>
      <c r="D10" s="56">
        <v>15464</v>
      </c>
      <c r="E10" s="56"/>
      <c r="F10" s="56"/>
      <c r="G10" s="56"/>
    </row>
    <row r="11" spans="1:7" ht="15.75">
      <c r="A11" s="39" t="s">
        <v>3</v>
      </c>
      <c r="B11" s="56"/>
      <c r="C11" s="56"/>
      <c r="D11" s="56">
        <v>23491</v>
      </c>
      <c r="E11" s="56"/>
      <c r="F11" s="56"/>
      <c r="G11" s="56"/>
    </row>
    <row r="12" spans="1:7" ht="15.75">
      <c r="A12" s="38" t="s">
        <v>4</v>
      </c>
      <c r="B12" s="57">
        <v>8907</v>
      </c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>
        <v>15013494</v>
      </c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198215</v>
      </c>
      <c r="C24" s="55">
        <f t="shared" si="2"/>
        <v>0</v>
      </c>
      <c r="D24" s="55">
        <f t="shared" si="2"/>
        <v>15185122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ТРАНСПОРТА, ИНФОРМАЦИОННИТЕ ТЕХНОЛОГИИ И СЪОБЩЕНИЯТА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44227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ТРАНСПОРТА, ИНФОРМАЦИОННИТЕ ТЕХНОЛОГИИ И СЪОБЩЕНИЯТА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44227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45" sqref="L45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 t="str">
        <f>IF(SUM(G12:G50)=0,"","Добавена е нова мярка!")</f>
        <v>Добавена е нова мярка!</v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МИНИСТЕРСТВО НА ТРАНСПОРТА, ИНФОРМАЦИОННИТЕ ТЕХНОЛОГИИ И СЪОБЩЕНИЯТА</v>
      </c>
      <c r="C4" s="84">
        <f>IF(ISBLANK(ОБЩО!B4),"",ОБЩО!B4)</f>
      </c>
      <c r="D4" s="85">
        <f>IF(ISBLANK(ОБЩО!C4),"",ОБЩО!C4)</f>
      </c>
      <c r="E4" s="19">
        <f>IF(ISBLANK(ОБЩО!D4),"",ОБЩО!D4)</f>
        <v>44197</v>
      </c>
      <c r="F4" s="22">
        <f>IF(ISBLANK(ОБЩО!E4),"",ОБЩО!E4)</f>
        <v>44227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198215</v>
      </c>
      <c r="E9" s="47">
        <f>E11+E26+E35</f>
        <v>0</v>
      </c>
      <c r="F9" s="59">
        <f>F11+F26+F35</f>
        <v>15185122</v>
      </c>
    </row>
    <row r="10" spans="1:6" ht="15.7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1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15013494</v>
      </c>
    </row>
    <row r="27" spans="1:6" ht="15.7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63">
      <c r="A30" s="70">
        <f t="shared" si="0"/>
        <v>1</v>
      </c>
      <c r="B30" s="28" t="s">
        <v>69</v>
      </c>
      <c r="C30" s="46" t="s">
        <v>70</v>
      </c>
      <c r="D30" s="65"/>
      <c r="E30" s="65"/>
      <c r="F30" s="66">
        <v>15013494</v>
      </c>
      <c r="G30">
        <f>IF(ABS(MAX(D30:F30))+ABS(MIN(D30:F30))=0,0,1)</f>
        <v>1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1</v>
      </c>
      <c r="B35" s="37" t="s">
        <v>49</v>
      </c>
      <c r="C35" s="47"/>
      <c r="D35" s="47">
        <f>SUM(D36:D50)</f>
        <v>198215</v>
      </c>
      <c r="E35" s="47">
        <f>SUM(E36:E50)</f>
        <v>0</v>
      </c>
      <c r="F35" s="62">
        <f>SUM(F36:F50)</f>
        <v>171628</v>
      </c>
    </row>
    <row r="36" spans="1:6" s="2" customFormat="1" ht="63">
      <c r="A36" s="70">
        <f t="shared" si="0"/>
        <v>1</v>
      </c>
      <c r="B36" s="27" t="s">
        <v>53</v>
      </c>
      <c r="C36" s="46" t="s">
        <v>71</v>
      </c>
      <c r="D36" s="63">
        <v>8907</v>
      </c>
      <c r="E36" s="63"/>
      <c r="F36" s="64"/>
    </row>
    <row r="37" spans="1:6" s="2" customFormat="1" ht="31.5">
      <c r="A37" s="70">
        <f t="shared" si="0"/>
        <v>1</v>
      </c>
      <c r="B37" s="27" t="s">
        <v>54</v>
      </c>
      <c r="C37" s="46" t="s">
        <v>72</v>
      </c>
      <c r="D37" s="63">
        <v>189308</v>
      </c>
      <c r="E37" s="63"/>
      <c r="F37" s="64"/>
    </row>
    <row r="38" spans="1:6" s="2" customFormat="1" ht="63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0</v>
      </c>
      <c r="B43" s="27" t="s">
        <v>60</v>
      </c>
      <c r="C43" s="46"/>
      <c r="D43" s="63"/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110.25">
      <c r="A45" s="70">
        <f t="shared" si="0"/>
        <v>1</v>
      </c>
      <c r="B45" s="27" t="s">
        <v>62</v>
      </c>
      <c r="C45" s="46" t="s">
        <v>73</v>
      </c>
      <c r="D45" s="63"/>
      <c r="E45" s="63"/>
      <c r="F45" s="64">
        <v>171628</v>
      </c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Vasil Nevenov</cp:lastModifiedBy>
  <cp:lastPrinted>2021-02-09T11:32:38Z</cp:lastPrinted>
  <dcterms:created xsi:type="dcterms:W3CDTF">2020-04-28T14:17:25Z</dcterms:created>
  <dcterms:modified xsi:type="dcterms:W3CDTF">2021-02-09T12:24:55Z</dcterms:modified>
  <cp:category/>
  <cp:version/>
  <cp:contentType/>
  <cp:contentStatus/>
</cp:coreProperties>
</file>