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<sst xmlns="http://schemas.openxmlformats.org/spreadsheetml/2006/main" count="2104" uniqueCount="1612">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</sst>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6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6" fillId="0" borderId="0" xfId="57" applyAlignment="1">
      <alignment/>
      <protection/>
    </xf>
    <xf numFmtId="0" fontId="136" fillId="0" borderId="0" xfId="57" applyFill="1">
      <alignment/>
      <protection/>
    </xf>
    <xf numFmtId="0" fontId="136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6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6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6" fillId="36" borderId="0" xfId="57" applyFill="1">
      <alignment/>
      <protection/>
    </xf>
    <xf numFmtId="0" fontId="136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41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41" fillId="44" borderId="72" xfId="55" applyFont="1" applyFill="1" applyBorder="1" applyAlignment="1">
      <alignment horizontal="left"/>
      <protection/>
    </xf>
    <xf numFmtId="0" fontId="136" fillId="36" borderId="46" xfId="57" applyFill="1" applyBorder="1">
      <alignment/>
      <protection/>
    </xf>
    <xf numFmtId="0" fontId="136" fillId="36" borderId="46" xfId="57" applyFill="1" applyBorder="1" applyAlignment="1">
      <alignment/>
      <protection/>
    </xf>
    <xf numFmtId="0" fontId="136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6" fillId="44" borderId="0" xfId="57" applyFill="1">
      <alignment/>
      <protection/>
    </xf>
    <xf numFmtId="0" fontId="136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6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4" fillId="0" borderId="14" xfId="55" applyNumberFormat="1" applyFont="1" applyFill="1" applyBorder="1" applyAlignment="1" applyProtection="1">
      <alignment horizontal="center" vertical="center"/>
      <protection/>
    </xf>
    <xf numFmtId="0" fontId="105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6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77" xfId="59" applyFont="1" applyFill="1" applyBorder="1" applyAlignment="1" quotePrefix="1">
      <alignment horizontal="left" vertical="center"/>
      <protection/>
    </xf>
    <xf numFmtId="0" fontId="60" fillId="33" borderId="78" xfId="59" applyFont="1" applyFill="1" applyBorder="1" applyAlignment="1" quotePrefix="1">
      <alignment horizontal="left" vertical="center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60" fillId="33" borderId="46" xfId="56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70" fillId="33" borderId="79" xfId="56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79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79" xfId="56" applyFont="1" applyFill="1" applyBorder="1" applyAlignment="1">
      <alignment vertical="center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73" fillId="33" borderId="82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83" xfId="59" applyFont="1" applyFill="1" applyBorder="1" applyAlignment="1" applyProtection="1">
      <alignment horizontal="left" vertical="center"/>
      <protection/>
    </xf>
    <xf numFmtId="0" fontId="73" fillId="33" borderId="78" xfId="59" applyFont="1" applyFill="1" applyBorder="1" applyAlignment="1" applyProtection="1" quotePrefix="1">
      <alignment horizontal="left" vertical="center"/>
      <protection/>
    </xf>
    <xf numFmtId="0" fontId="73" fillId="33" borderId="82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82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82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5" fillId="0" borderId="0" xfId="55" applyFont="1" applyAlignment="1">
      <alignment horizontal="left" vertical="center" wrapText="1"/>
      <protection/>
    </xf>
    <xf numFmtId="0" fontId="16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mart\mf\B1_2014_3_23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april\mf\B1_2014_4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783" t="e">
        <f>#REF!</f>
        <v>#REF!</v>
      </c>
      <c r="C7" s="784"/>
      <c r="D7" s="784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785" t="e">
        <f>#REF!</f>
        <v>#REF!</v>
      </c>
      <c r="C9" s="786"/>
      <c r="D9" s="78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785" t="e">
        <f>#REF!</f>
        <v>#REF!</v>
      </c>
      <c r="C12" s="786"/>
      <c r="D12" s="786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787" t="s">
        <v>1126</v>
      </c>
      <c r="D22" s="78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781" t="s">
        <v>1127</v>
      </c>
      <c r="D23" s="782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89" t="s">
        <v>1128</v>
      </c>
      <c r="D24" s="790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781" t="s">
        <v>1609</v>
      </c>
      <c r="D25" s="782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781" t="s">
        <v>1129</v>
      </c>
      <c r="D26" s="782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781" t="s">
        <v>136</v>
      </c>
      <c r="D27" s="782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781" t="s">
        <v>1130</v>
      </c>
      <c r="D28" s="782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781" t="s">
        <v>1131</v>
      </c>
      <c r="D29" s="782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781" t="s">
        <v>1132</v>
      </c>
      <c r="D30" s="782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781" t="s">
        <v>1133</v>
      </c>
      <c r="D31" s="782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781" t="s">
        <v>529</v>
      </c>
      <c r="D32" s="782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781" t="s">
        <v>530</v>
      </c>
      <c r="D33" s="782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781" t="s">
        <v>531</v>
      </c>
      <c r="D34" s="782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781" t="s">
        <v>532</v>
      </c>
      <c r="D35" s="782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1" t="s">
        <v>1347</v>
      </c>
      <c r="D36" s="792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1" t="s">
        <v>836</v>
      </c>
      <c r="D37" s="792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781" t="s">
        <v>837</v>
      </c>
      <c r="D38" s="782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781" t="s">
        <v>1352</v>
      </c>
      <c r="D39" s="782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781" t="s">
        <v>1353</v>
      </c>
      <c r="D40" s="782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781" t="s">
        <v>1354</v>
      </c>
      <c r="D41" s="782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781" t="s">
        <v>995</v>
      </c>
      <c r="D43" s="782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781" t="s">
        <v>996</v>
      </c>
      <c r="D44" s="782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781" t="s">
        <v>15</v>
      </c>
      <c r="D45" s="782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781" t="s">
        <v>16</v>
      </c>
      <c r="D46" s="782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781" t="s">
        <v>743</v>
      </c>
      <c r="D47" s="782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798" t="s">
        <v>744</v>
      </c>
      <c r="D48" s="799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00" t="e">
        <f>$B$7</f>
        <v>#REF!</v>
      </c>
      <c r="C54" s="801"/>
      <c r="D54" s="80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793" t="e">
        <f>$B$9</f>
        <v>#REF!</v>
      </c>
      <c r="C56" s="794"/>
      <c r="D56" s="79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793" t="e">
        <f>$B$12</f>
        <v>#REF!</v>
      </c>
      <c r="C59" s="794"/>
      <c r="D59" s="794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13" t="s">
        <v>1211</v>
      </c>
      <c r="D63" s="814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795" t="s">
        <v>171</v>
      </c>
      <c r="K63" s="795" t="s">
        <v>172</v>
      </c>
      <c r="L63" s="795" t="s">
        <v>173</v>
      </c>
      <c r="M63" s="795" t="s">
        <v>174</v>
      </c>
    </row>
    <row r="64" spans="2:13" s="441" customFormat="1" ht="49.5" customHeight="1" thickBot="1">
      <c r="B64" s="490"/>
      <c r="C64" s="809" t="s">
        <v>137</v>
      </c>
      <c r="D64" s="810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796"/>
      <c r="K64" s="796"/>
      <c r="L64" s="806"/>
      <c r="M64" s="806"/>
    </row>
    <row r="65" spans="2:13" s="441" customFormat="1" ht="39" customHeight="1" thickBot="1">
      <c r="B65" s="492"/>
      <c r="C65" s="811" t="s">
        <v>1000</v>
      </c>
      <c r="D65" s="812"/>
      <c r="E65" s="493"/>
      <c r="F65" s="493"/>
      <c r="G65" s="493"/>
      <c r="H65" s="493"/>
      <c r="I65" s="604">
        <v>1</v>
      </c>
      <c r="J65" s="797"/>
      <c r="K65" s="797"/>
      <c r="L65" s="807"/>
      <c r="M65" s="807"/>
    </row>
    <row r="66" spans="1:13" s="456" customFormat="1" ht="34.5" customHeight="1">
      <c r="A66" s="463">
        <v>5</v>
      </c>
      <c r="B66" s="454">
        <v>100</v>
      </c>
      <c r="C66" s="815" t="s">
        <v>1001</v>
      </c>
      <c r="D66" s="816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1" t="s">
        <v>1445</v>
      </c>
      <c r="D67" s="792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781" t="s">
        <v>1419</v>
      </c>
      <c r="D68" s="782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89" t="s">
        <v>1425</v>
      </c>
      <c r="D69" s="808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1" t="s">
        <v>1426</v>
      </c>
      <c r="D70" s="792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04" t="s">
        <v>624</v>
      </c>
      <c r="D75" s="805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04" t="s">
        <v>625</v>
      </c>
      <c r="D76" s="805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04" t="s">
        <v>626</v>
      </c>
      <c r="D77" s="805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04" t="s">
        <v>1257</v>
      </c>
      <c r="D87" s="805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18" t="s">
        <v>1258</v>
      </c>
      <c r="D89" s="819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18" t="s">
        <v>1259</v>
      </c>
      <c r="D90" s="819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18" t="s">
        <v>403</v>
      </c>
      <c r="D91" s="819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18" t="s">
        <v>1270</v>
      </c>
      <c r="D92" s="819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20" t="s">
        <v>1276</v>
      </c>
      <c r="D94" s="821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22" t="s">
        <v>1280</v>
      </c>
      <c r="D95" s="823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17" t="s">
        <v>1284</v>
      </c>
      <c r="D96" s="817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00" t="e">
        <f>$B$7</f>
        <v>#REF!</v>
      </c>
      <c r="C99" s="801"/>
      <c r="D99" s="80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793" t="e">
        <f>$B$9</f>
        <v>#REF!</v>
      </c>
      <c r="C101" s="794"/>
      <c r="D101" s="79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793" t="e">
        <f>$B$12</f>
        <v>#REF!</v>
      </c>
      <c r="C104" s="794"/>
      <c r="D104" s="794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0"/>
      <c r="D108" s="831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26" t="s">
        <v>1584</v>
      </c>
      <c r="D109" s="827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26" t="s">
        <v>137</v>
      </c>
      <c r="D110" s="827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28"/>
      <c r="D111" s="829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2" t="s">
        <v>1585</v>
      </c>
      <c r="D112" s="833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34" t="s">
        <v>501</v>
      </c>
      <c r="D113" s="835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24" t="s">
        <v>1586</v>
      </c>
      <c r="D114" s="825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781" t="s">
        <v>753</v>
      </c>
      <c r="D115" s="782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6" t="s">
        <v>212</v>
      </c>
      <c r="D116" s="837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34" t="s">
        <v>502</v>
      </c>
      <c r="D117" s="835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15" t="s">
        <v>1262</v>
      </c>
      <c r="D118" s="816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1" t="s">
        <v>1263</v>
      </c>
      <c r="D119" s="792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38" t="s">
        <v>1264</v>
      </c>
      <c r="D120" s="839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40" t="s">
        <v>1265</v>
      </c>
      <c r="D121" s="805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43" t="s">
        <v>1266</v>
      </c>
      <c r="D122" s="84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40" t="s">
        <v>503</v>
      </c>
      <c r="D124" s="805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40" t="s">
        <v>1325</v>
      </c>
      <c r="D125" s="805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45" t="s">
        <v>1267</v>
      </c>
      <c r="D126" s="84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47" t="s">
        <v>1562</v>
      </c>
      <c r="D127" s="84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49" t="s">
        <v>1563</v>
      </c>
      <c r="D128" s="85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34" t="s">
        <v>1564</v>
      </c>
      <c r="D129" s="835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24" t="s">
        <v>1565</v>
      </c>
      <c r="D130" s="825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781" t="s">
        <v>140</v>
      </c>
      <c r="D131" s="782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89" t="s">
        <v>1268</v>
      </c>
      <c r="D132" s="790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89" t="s">
        <v>1269</v>
      </c>
      <c r="D133" s="808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41" t="s">
        <v>8</v>
      </c>
      <c r="D134" s="84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47" t="s">
        <v>1566</v>
      </c>
      <c r="D135" s="84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00" t="e">
        <f>$B$7</f>
        <v>#REF!</v>
      </c>
      <c r="C139" s="801"/>
      <c r="D139" s="80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793" t="e">
        <f>$B$9</f>
        <v>#REF!</v>
      </c>
      <c r="C141" s="794"/>
      <c r="D141" s="79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793" t="e">
        <f>$B$12</f>
        <v>#REF!</v>
      </c>
      <c r="C144" s="794"/>
      <c r="D144" s="794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00" t="e">
        <f>$B$7</f>
        <v>#REF!</v>
      </c>
      <c r="C155" s="801"/>
      <c r="D155" s="80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793" t="e">
        <f>$B$9</f>
        <v>#REF!</v>
      </c>
      <c r="C157" s="794"/>
      <c r="D157" s="79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793" t="e">
        <f>$B$12</f>
        <v>#REF!</v>
      </c>
      <c r="C160" s="794"/>
      <c r="D160" s="794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53" t="s">
        <v>1571</v>
      </c>
      <c r="D168" s="816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04" t="s">
        <v>1574</v>
      </c>
      <c r="D171" s="805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51" t="s">
        <v>1575</v>
      </c>
      <c r="D172" s="852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1" t="s">
        <v>142</v>
      </c>
      <c r="D173" s="792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89" t="s">
        <v>143</v>
      </c>
      <c r="D174" s="808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89" t="s">
        <v>575</v>
      </c>
      <c r="D175" s="808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781" t="s">
        <v>144</v>
      </c>
      <c r="D176" s="782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1" t="s">
        <v>576</v>
      </c>
      <c r="D177" s="792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1" t="s">
        <v>577</v>
      </c>
      <c r="D178" s="792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89" t="s">
        <v>1340</v>
      </c>
      <c r="D179" s="808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89" t="s">
        <v>1587</v>
      </c>
      <c r="D180" s="808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40" t="s">
        <v>213</v>
      </c>
      <c r="D181" s="805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1" t="s">
        <v>581</v>
      </c>
      <c r="D182" s="792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40" t="s">
        <v>1588</v>
      </c>
      <c r="D183" s="838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854" t="s">
        <v>145</v>
      </c>
      <c r="D184" s="808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1" t="s">
        <v>146</v>
      </c>
      <c r="D185" s="792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854" t="s">
        <v>147</v>
      </c>
      <c r="D186" s="858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854" t="s">
        <v>148</v>
      </c>
      <c r="D187" s="808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57" t="s">
        <v>1143</v>
      </c>
      <c r="D188" s="837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00" t="e">
        <f>$B$7</f>
        <v>#REF!</v>
      </c>
      <c r="C193" s="801"/>
      <c r="D193" s="80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793" t="e">
        <f>$B$9</f>
        <v>#REF!</v>
      </c>
      <c r="C195" s="794"/>
      <c r="D195" s="79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793" t="e">
        <f>$B$12</f>
        <v>#REF!</v>
      </c>
      <c r="C198" s="794"/>
      <c r="D198" s="794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55" t="s">
        <v>151</v>
      </c>
      <c r="D204" s="85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863" t="s">
        <v>153</v>
      </c>
      <c r="D205" s="864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863" t="s">
        <v>155</v>
      </c>
      <c r="D206" s="864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866" t="s">
        <v>157</v>
      </c>
      <c r="D207" s="86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868" t="s">
        <v>159</v>
      </c>
      <c r="D208" s="869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865" t="s">
        <v>161</v>
      </c>
      <c r="D209" s="865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859" t="s">
        <v>163</v>
      </c>
      <c r="D210" s="860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859" t="s">
        <v>165</v>
      </c>
      <c r="D211" s="860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861" t="s">
        <v>167</v>
      </c>
      <c r="D212" s="862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B198:D198"/>
    <mergeCell ref="C204:D204"/>
    <mergeCell ref="C187:D187"/>
    <mergeCell ref="C188:D188"/>
    <mergeCell ref="B193:D193"/>
    <mergeCell ref="B195:D195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80:D80"/>
    <mergeCell ref="C81:D81"/>
    <mergeCell ref="C82:D82"/>
    <mergeCell ref="C83:D83"/>
    <mergeCell ref="C84:D84"/>
    <mergeCell ref="C85:D85"/>
    <mergeCell ref="C96:D96"/>
    <mergeCell ref="B99:D99"/>
    <mergeCell ref="C90:D90"/>
    <mergeCell ref="C91:D91"/>
    <mergeCell ref="C94:D94"/>
    <mergeCell ref="C95:D95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1">
      <selection activeCell="G39" sqref="G39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v>53377933</v>
      </c>
      <c r="F22" s="157">
        <v>28549365</v>
      </c>
      <c r="G22" s="157">
        <v>26883263</v>
      </c>
      <c r="H22" s="157">
        <v>1666102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v>53377933</v>
      </c>
      <c r="F25" s="157">
        <v>28545855</v>
      </c>
      <c r="G25" s="157">
        <v>26879753</v>
      </c>
      <c r="H25" s="157">
        <v>1666102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v>2325933</v>
      </c>
      <c r="F26" s="160">
        <v>1060197</v>
      </c>
      <c r="G26" s="160">
        <v>334264</v>
      </c>
      <c r="H26" s="160">
        <v>725933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v>781607</v>
      </c>
      <c r="F28" s="161">
        <v>237360</v>
      </c>
      <c r="G28" s="161">
        <v>237360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v>818393</v>
      </c>
      <c r="F29" s="161">
        <v>91102</v>
      </c>
      <c r="G29" s="161">
        <v>91102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v>25078000</v>
      </c>
      <c r="F30" s="161">
        <v>8596132</v>
      </c>
      <c r="G30" s="161">
        <v>7654414</v>
      </c>
      <c r="H30" s="161">
        <v>941718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v>7800000</v>
      </c>
      <c r="F31" s="161">
        <v>1711087</v>
      </c>
      <c r="G31" s="161">
        <v>1711087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v>18174000</v>
      </c>
      <c r="F32" s="161">
        <v>17178439</v>
      </c>
      <c r="G32" s="163">
        <v>17179988</v>
      </c>
      <c r="H32" s="163">
        <v>-1549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v>0</v>
      </c>
      <c r="F37" s="157">
        <v>3510</v>
      </c>
      <c r="G37" s="225">
        <v>3510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v>258039461</v>
      </c>
      <c r="F38" s="162">
        <v>80713117</v>
      </c>
      <c r="G38" s="162">
        <v>79850065</v>
      </c>
      <c r="H38" s="162">
        <v>863052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v>25637290</v>
      </c>
      <c r="F39" s="158">
        <v>8618785</v>
      </c>
      <c r="G39" s="160">
        <v>8618785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v>2215201</v>
      </c>
      <c r="F40" s="161">
        <v>1177931</v>
      </c>
      <c r="G40" s="161">
        <v>1177931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v>6404665</v>
      </c>
      <c r="F41" s="161">
        <v>2220289</v>
      </c>
      <c r="G41" s="161">
        <v>2220289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v>24633833</v>
      </c>
      <c r="F42" s="161">
        <v>5911954</v>
      </c>
      <c r="G42" s="161">
        <v>5774835</v>
      </c>
      <c r="H42" s="161">
        <v>137119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v>1505172</v>
      </c>
      <c r="F43" s="161">
        <v>2142732</v>
      </c>
      <c r="G43" s="161">
        <v>1416799</v>
      </c>
      <c r="H43" s="161">
        <v>725933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v>1367872</v>
      </c>
      <c r="F44" s="161">
        <v>2028603</v>
      </c>
      <c r="G44" s="161">
        <v>1302670</v>
      </c>
      <c r="H44" s="161">
        <v>725933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v>192375000</v>
      </c>
      <c r="F47" s="161">
        <v>60149381</v>
      </c>
      <c r="G47" s="161">
        <v>60149381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v>5268300</v>
      </c>
      <c r="F48" s="161">
        <v>492045</v>
      </c>
      <c r="G48" s="161">
        <v>492045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v>221211465</v>
      </c>
      <c r="F54" s="164">
        <v>56333696</v>
      </c>
      <c r="G54" s="157">
        <v>57041651</v>
      </c>
      <c r="H54" s="157">
        <v>-707955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v>210535638</v>
      </c>
      <c r="F55" s="160">
        <v>39537430</v>
      </c>
      <c r="G55" s="166">
        <v>39537430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v>10675827</v>
      </c>
      <c r="F56" s="161">
        <v>12860496</v>
      </c>
      <c r="G56" s="166">
        <v>13568451</v>
      </c>
      <c r="H56" s="166">
        <v>-707955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v>0</v>
      </c>
      <c r="F60" s="163">
        <v>3935770</v>
      </c>
      <c r="G60" s="227">
        <v>3935770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v>16549937</v>
      </c>
      <c r="F62" s="164">
        <v>4169944</v>
      </c>
      <c r="G62" s="157">
        <v>4074849</v>
      </c>
      <c r="H62" s="157">
        <v>95095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 aca="true" t="shared" si="1" ref="E63:M63">+I62+I64</f>
        <v>#REF!</v>
      </c>
      <c r="J63" s="91" t="e">
        <f t="shared" si="1"/>
        <v>#REF!</v>
      </c>
      <c r="K63" s="91" t="e">
        <f t="shared" si="1"/>
        <v>#REF!</v>
      </c>
      <c r="L63" s="91" t="e">
        <f t="shared" si="1"/>
        <v>#REF!</v>
      </c>
      <c r="M63" s="91" t="e">
        <f t="shared" si="1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v>-16549937</v>
      </c>
      <c r="F64" s="162">
        <v>-4169944</v>
      </c>
      <c r="G64" s="167">
        <v>-4074849</v>
      </c>
      <c r="H64" s="167">
        <v>-95095</v>
      </c>
      <c r="I64" s="73" t="e">
        <f aca="true" t="shared" si="2" ref="G64:L64">SUM(+I66+I74+I75+I82+I83+I84+I87+I88+I89+I90+I91+I92+I93)</f>
        <v>#REF!</v>
      </c>
      <c r="J64" s="73" t="e">
        <f t="shared" si="2"/>
        <v>#REF!</v>
      </c>
      <c r="K64" s="73" t="e">
        <f t="shared" si="2"/>
        <v>#REF!</v>
      </c>
      <c r="L64" s="73" t="e">
        <f t="shared" si="2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v>-6854920</v>
      </c>
      <c r="F66" s="161">
        <v>-8904114</v>
      </c>
      <c r="G66" s="166">
        <v>-3105831</v>
      </c>
      <c r="H66" s="166">
        <v>-5798283</v>
      </c>
      <c r="I66" s="91" t="e">
        <f aca="true" t="shared" si="3" ref="G66:M66">SUM(I67:I73)</f>
        <v>#REF!</v>
      </c>
      <c r="J66" s="91" t="e">
        <f t="shared" si="3"/>
        <v>#REF!</v>
      </c>
      <c r="K66" s="91" t="e">
        <f t="shared" si="3"/>
        <v>#REF!</v>
      </c>
      <c r="L66" s="91" t="e">
        <f t="shared" si="3"/>
        <v>#REF!</v>
      </c>
      <c r="M66" s="91" t="e">
        <f t="shared" si="3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v>-6854920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v>0</v>
      </c>
      <c r="F68" s="161">
        <v>-8810750</v>
      </c>
      <c r="G68" s="166">
        <v>-3012467</v>
      </c>
      <c r="H68" s="166">
        <v>-5798283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v>0</v>
      </c>
      <c r="F72" s="161">
        <v>10125</v>
      </c>
      <c r="G72" s="166">
        <v>10125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v>0</v>
      </c>
      <c r="F73" s="161">
        <v>-103489</v>
      </c>
      <c r="G73" s="166">
        <v>-103489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v>5798283</v>
      </c>
      <c r="F75" s="161">
        <v>5798283</v>
      </c>
      <c r="G75" s="166">
        <v>0</v>
      </c>
      <c r="H75" s="166">
        <v>5798283</v>
      </c>
      <c r="I75" s="91">
        <f aca="true" t="shared" si="4" ref="G75:M75">SUM(I76:I81)</f>
        <v>0</v>
      </c>
      <c r="J75" s="91">
        <f t="shared" si="4"/>
        <v>0</v>
      </c>
      <c r="K75" s="91">
        <f t="shared" si="4"/>
        <v>0</v>
      </c>
      <c r="L75" s="91">
        <f t="shared" si="4"/>
        <v>0</v>
      </c>
      <c r="M75" s="91">
        <f t="shared" si="4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v>5798283</v>
      </c>
      <c r="F81" s="161">
        <v>5798283</v>
      </c>
      <c r="G81" s="166">
        <v>0</v>
      </c>
      <c r="H81" s="166">
        <v>5798283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v>-5493300</v>
      </c>
      <c r="F84" s="161">
        <v>-147644</v>
      </c>
      <c r="G84" s="166">
        <v>-147644</v>
      </c>
      <c r="H84" s="166">
        <v>0</v>
      </c>
      <c r="I84" s="91">
        <f aca="true" t="shared" si="5" ref="G84:M84">+I85+I86</f>
        <v>0</v>
      </c>
      <c r="J84" s="91">
        <f t="shared" si="5"/>
        <v>0</v>
      </c>
      <c r="K84" s="91">
        <f t="shared" si="5"/>
        <v>0</v>
      </c>
      <c r="L84" s="91">
        <f t="shared" si="5"/>
        <v>0</v>
      </c>
      <c r="M84" s="91">
        <f t="shared" si="5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v>-5493300</v>
      </c>
      <c r="F86" s="161">
        <v>-147644</v>
      </c>
      <c r="G86" s="166">
        <v>-147644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v>0</v>
      </c>
      <c r="F88" s="157">
        <v>1029574</v>
      </c>
      <c r="G88" s="229">
        <v>0</v>
      </c>
      <c r="H88" s="229"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v>-10000000</v>
      </c>
      <c r="F89" s="157">
        <v>-1923477</v>
      </c>
      <c r="G89" s="164">
        <v>-798810</v>
      </c>
      <c r="H89" s="164">
        <v>-1124667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v>0</v>
      </c>
      <c r="F90" s="157">
        <v>-2162</v>
      </c>
      <c r="G90" s="157">
        <v>-2160</v>
      </c>
      <c r="H90" s="157">
        <v>-2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v>0</v>
      </c>
      <c r="F92" s="157">
        <v>-20404</v>
      </c>
      <c r="G92" s="157">
        <v>-20404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5">
        <f>$B$7</f>
        <v>0</v>
      </c>
      <c r="J14" s="886"/>
      <c r="K14" s="886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87">
        <f>$B$9</f>
        <v>0</v>
      </c>
      <c r="J16" s="886"/>
      <c r="K16" s="886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87">
        <f>$B$12</f>
        <v>0</v>
      </c>
      <c r="J19" s="886"/>
      <c r="K19" s="886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880" t="s">
        <v>1123</v>
      </c>
      <c r="N23" s="881"/>
      <c r="O23" s="882"/>
      <c r="P23" s="236">
        <f>(IF($E142&lt;&gt;0,$I$2,IF($H142&lt;&gt;0,$I$2,"")))</f>
      </c>
      <c r="Q23" s="237"/>
      <c r="R23" s="883" t="s">
        <v>1577</v>
      </c>
      <c r="S23" s="883" t="s">
        <v>1578</v>
      </c>
      <c r="T23" s="878" t="s">
        <v>1579</v>
      </c>
      <c r="U23" s="878" t="s">
        <v>513</v>
      </c>
      <c r="V23" s="237"/>
      <c r="W23" s="878" t="s">
        <v>1580</v>
      </c>
      <c r="X23" s="878" t="s">
        <v>1581</v>
      </c>
      <c r="Y23" s="878" t="s">
        <v>1607</v>
      </c>
      <c r="Z23" s="878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879"/>
      <c r="S24" s="884"/>
      <c r="T24" s="879"/>
      <c r="U24" s="884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1001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89" t="s">
        <v>1445</v>
      </c>
      <c r="K33" s="889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0" t="s">
        <v>1419</v>
      </c>
      <c r="K39" s="890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0" t="s">
        <v>759</v>
      </c>
      <c r="K45" s="890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2" t="s">
        <v>1426</v>
      </c>
      <c r="K46" s="892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91" t="s">
        <v>621</v>
      </c>
      <c r="K64" s="891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91" t="s">
        <v>178</v>
      </c>
      <c r="K68" s="891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91" t="s">
        <v>621</v>
      </c>
      <c r="K74" s="891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6" t="s">
        <v>623</v>
      </c>
      <c r="K77" s="896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8" t="s">
        <v>624</v>
      </c>
      <c r="K78" s="904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8" t="s">
        <v>625</v>
      </c>
      <c r="K79" s="904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8" t="s">
        <v>626</v>
      </c>
      <c r="K80" s="904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95" t="s">
        <v>627</v>
      </c>
      <c r="K81" s="900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95" t="s">
        <v>1237</v>
      </c>
      <c r="K88" s="895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6" t="s">
        <v>1243</v>
      </c>
      <c r="K95" s="897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3" t="s">
        <v>1244</v>
      </c>
      <c r="K96" s="893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3" t="s">
        <v>1245</v>
      </c>
      <c r="K97" s="893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95" t="s">
        <v>1246</v>
      </c>
      <c r="K98" s="900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91" t="s">
        <v>1253</v>
      </c>
      <c r="K105" s="891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6" t="s">
        <v>1256</v>
      </c>
      <c r="K109" s="896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3" t="s">
        <v>1323</v>
      </c>
      <c r="K110" s="893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8" t="s">
        <v>1257</v>
      </c>
      <c r="K111" s="899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95" t="s">
        <v>749</v>
      </c>
      <c r="K112" s="895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8" t="s">
        <v>1258</v>
      </c>
      <c r="K115" s="888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4" t="s">
        <v>1259</v>
      </c>
      <c r="K116" s="894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906" t="s">
        <v>403</v>
      </c>
      <c r="K124" s="906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8" t="s">
        <v>1270</v>
      </c>
      <c r="K127" s="888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95" t="s">
        <v>1271</v>
      </c>
      <c r="K128" s="895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907" t="s">
        <v>1276</v>
      </c>
      <c r="K133" s="908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909" t="s">
        <v>1280</v>
      </c>
      <c r="K138" s="891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5">
        <f>$B$7</f>
        <v>0</v>
      </c>
      <c r="J146" s="885"/>
      <c r="K146" s="885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87">
        <f>$B$9</f>
        <v>0</v>
      </c>
      <c r="J148" s="887"/>
      <c r="K148" s="887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87">
        <f>$B$12</f>
        <v>0</v>
      </c>
      <c r="J151" s="887"/>
      <c r="K151" s="887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905" t="s">
        <v>500</v>
      </c>
      <c r="J179" s="905"/>
      <c r="K179" s="905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T23:T24"/>
    <mergeCell ref="M23:O23"/>
    <mergeCell ref="R23:R24"/>
    <mergeCell ref="S23:S24"/>
    <mergeCell ref="I14:K14"/>
    <mergeCell ref="I16:K16"/>
    <mergeCell ref="I19:K19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2014-05-14T14:06:35Z</dcterms:modified>
  <cp:category/>
  <cp:version/>
  <cp:contentType/>
  <cp:contentStatus/>
</cp:coreProperties>
</file>